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00" windowHeight="9600" activeTab="0"/>
  </bookViews>
  <sheets>
    <sheet name="Grades - 2nd Te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<sst xmlns="http://schemas.openxmlformats.org/spreadsheetml/2006/main" count="60" uniqueCount="54">
  <si>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Grade:</t>
  </si>
  <si>
    <t>Regents Credit</t>
  </si>
  <si>
    <t>Lab Hrs.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</si>
  <si>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</si>
  <si>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</si>
  <si>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</si>
  <si>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</si>
  <si>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</si>
  <si>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O6785</t>
  </si>
  <si>
    <t>O8032</t>
  </si>
  <si>
    <t>O9220</t>
  </si>
  <si>
    <t>O9523</t>
  </si>
  <si>
    <t>O6495</t>
  </si>
  <si>
    <t>O7552</t>
  </si>
  <si>
    <t>O7218</t>
  </si>
  <si>
    <t>O6850</t>
  </si>
  <si>
    <t>O7236</t>
  </si>
  <si>
    <t>O7245</t>
  </si>
  <si>
    <t>O8025</t>
  </si>
  <si>
    <t>O6572</t>
  </si>
  <si>
    <t>Received, but not graded yet</t>
  </si>
  <si>
    <t>Extra Credit</t>
  </si>
  <si>
    <t>Fall 2005 Earth Science 2AB Student Grades - 3rd Term</t>
  </si>
  <si>
    <t>Volcano</t>
  </si>
  <si>
    <t>Mt. Spurr</t>
  </si>
  <si>
    <t>Mt. Kahoolawe</t>
  </si>
  <si>
    <t>Mt. Kilauea</t>
  </si>
  <si>
    <t>Mt. Vanuatu</t>
  </si>
  <si>
    <t>Mt. Sugarloaf</t>
  </si>
  <si>
    <t>Mt. Baldy</t>
  </si>
  <si>
    <t>Mt. Kanaga</t>
  </si>
  <si>
    <t>Mt. Etna</t>
  </si>
  <si>
    <t>Mt. Hekla</t>
  </si>
  <si>
    <t>Mt. Usu</t>
  </si>
  <si>
    <t>Mt. Krakatau</t>
  </si>
  <si>
    <t>Mt. White Island</t>
  </si>
  <si>
    <t>Mt. Mayon</t>
  </si>
  <si>
    <t>Mt. St. Helens</t>
  </si>
  <si>
    <t>Mt. Pacaya</t>
  </si>
  <si>
    <t>Mapping Packet</t>
  </si>
  <si>
    <t>Harrisburg Map Lab</t>
  </si>
  <si>
    <t>Map Profile WS (White)</t>
  </si>
  <si>
    <t>Anywhere USA Map WS</t>
  </si>
  <si>
    <t>Big Topo Map Lab</t>
  </si>
  <si>
    <t>Topo Map Exam</t>
  </si>
  <si>
    <t>Our Dyn. Earth MWS</t>
  </si>
  <si>
    <t>AB</t>
  </si>
  <si>
    <t>Plate Tech. WS (Pink)</t>
  </si>
  <si>
    <t>Volcano Project - Poster</t>
  </si>
  <si>
    <t>Volcano Project - Presentation</t>
  </si>
  <si>
    <t>Volcano Project - Model</t>
  </si>
  <si>
    <t>Point Deductions</t>
  </si>
  <si>
    <t>Miracle Planet MWS</t>
  </si>
  <si>
    <t>Continents Adrift MWS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</si>
</sst>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textRotation="60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horizontal="left" textRotation="60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0" borderId="0" xfId="0" applyFont="1" applyFill="1" applyAlignment="1">
      <alignment horizontal="left" textRotation="60"/>
    </xf>
    <xf numFmtId="0" fontId="8" fillId="5" borderId="0" xfId="0" applyFont="1" applyFill="1" applyAlignment="1">
      <alignment horizontal="left" textRotation="60"/>
    </xf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 topLeftCell="A7">
      <selection activeCell="Q21" sqref="Q21"/>
    </sheetView>
  </sheetViews>
  <sheetFormatPr defaultColWidth="9.140625" defaultRowHeight="12.75"/>
  <cols>
    <col min="1" max="1" width="10.421875" style="3" customWidth="1"/>
    <col min="2" max="2" width="20.421875" style="3" hidden="1" customWidth="1"/>
    <col min="3" max="3" width="6.421875" style="3" customWidth="1"/>
    <col min="4" max="5" width="6.8515625" style="4" customWidth="1"/>
    <col min="6" max="6" width="7.57421875" style="4" customWidth="1"/>
    <col min="7" max="7" width="7.8515625" style="4" customWidth="1"/>
    <col min="8" max="8" width="8.00390625" style="4" customWidth="1"/>
    <col min="9" max="9" width="7.28125" style="4" customWidth="1"/>
    <col min="10" max="10" width="7.421875" style="4" customWidth="1"/>
    <col min="11" max="11" width="7.28125" style="4" customWidth="1"/>
    <col min="12" max="20" width="4.28125" style="4" customWidth="1"/>
    <col min="21" max="21" width="7.57421875" style="4" customWidth="1"/>
    <col min="22" max="22" width="9.57421875" style="15" customWidth="1"/>
    <col min="23" max="23" width="1.1484375" style="0" customWidth="1"/>
    <col min="24" max="24" width="9.140625" style="18" customWidth="1"/>
  </cols>
  <sheetData>
    <row r="1" spans="6:22" ht="12.75">
      <c r="F1" s="5" t="s">
        <v>22</v>
      </c>
      <c r="K1" s="16" t="s">
        <v>1</v>
      </c>
      <c r="V1" s="11"/>
    </row>
    <row r="2" spans="6:22" ht="12.75">
      <c r="F2" s="5"/>
      <c r="K2" s="16" t="s">
        <v>20</v>
      </c>
      <c r="V2" s="11"/>
    </row>
    <row r="3" spans="6:22" ht="12.75">
      <c r="F3" s="5"/>
      <c r="K3" s="16" t="s">
        <v>3</v>
      </c>
      <c r="V3" s="11"/>
    </row>
    <row r="4" spans="6:22" ht="12.75">
      <c r="F4" s="5"/>
      <c r="K4" s="16" t="s">
        <v>4</v>
      </c>
      <c r="V4" s="11"/>
    </row>
    <row r="5" spans="6:22" ht="12.75">
      <c r="F5" s="5"/>
      <c r="K5" s="16" t="s">
        <v>5</v>
      </c>
      <c r="V5" s="11"/>
    </row>
    <row r="6" spans="6:22" ht="12.75">
      <c r="F6" s="5"/>
      <c r="K6" s="16" t="s">
        <v>6</v>
      </c>
      <c r="V6" s="11"/>
    </row>
    <row r="7" spans="1:24" s="8" customFormat="1" ht="135.75">
      <c r="A7" s="7"/>
      <c r="B7" s="17" t="s">
        <v>23</v>
      </c>
      <c r="C7" s="17" t="s">
        <v>39</v>
      </c>
      <c r="D7" s="17" t="s">
        <v>40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27" t="s">
        <v>47</v>
      </c>
      <c r="K7" s="27" t="s">
        <v>48</v>
      </c>
      <c r="L7" s="27" t="s">
        <v>49</v>
      </c>
      <c r="M7" s="27" t="s">
        <v>50</v>
      </c>
      <c r="N7" s="17" t="s">
        <v>52</v>
      </c>
      <c r="O7" s="17" t="s">
        <v>53</v>
      </c>
      <c r="P7" s="17"/>
      <c r="Q7" s="17"/>
      <c r="R7" s="17"/>
      <c r="S7" s="17"/>
      <c r="T7" s="28" t="s">
        <v>51</v>
      </c>
      <c r="U7" s="22" t="s">
        <v>21</v>
      </c>
      <c r="V7" s="12"/>
      <c r="X7" s="18"/>
    </row>
    <row r="8" spans="1:24" s="8" customFormat="1" ht="12.75">
      <c r="A8" s="6"/>
      <c r="B8" s="20"/>
      <c r="C8" s="20">
        <v>38688</v>
      </c>
      <c r="D8" s="20">
        <v>38688</v>
      </c>
      <c r="E8" s="20">
        <v>38688</v>
      </c>
      <c r="F8" s="20">
        <v>38694</v>
      </c>
      <c r="G8" s="20">
        <v>38695</v>
      </c>
      <c r="H8" s="20">
        <v>38695</v>
      </c>
      <c r="I8" s="20">
        <v>38706</v>
      </c>
      <c r="J8" s="20">
        <v>38720</v>
      </c>
      <c r="K8" s="20">
        <v>38708</v>
      </c>
      <c r="L8" s="20">
        <v>38708</v>
      </c>
      <c r="M8" s="20">
        <v>38708</v>
      </c>
      <c r="N8" s="20">
        <v>39065</v>
      </c>
      <c r="O8" s="20">
        <v>39071</v>
      </c>
      <c r="P8" s="20"/>
      <c r="Q8" s="20"/>
      <c r="R8" s="20"/>
      <c r="S8" s="20"/>
      <c r="T8" s="29"/>
      <c r="U8" s="23"/>
      <c r="V8" s="13" t="s">
        <v>0</v>
      </c>
      <c r="X8" s="18"/>
    </row>
    <row r="9" spans="1:24" s="8" customFormat="1" ht="12.75" customHeight="1" thickBot="1">
      <c r="A9" s="9" t="s">
        <v>7</v>
      </c>
      <c r="B9" s="10"/>
      <c r="C9" s="10">
        <v>25</v>
      </c>
      <c r="D9" s="10">
        <v>50</v>
      </c>
      <c r="E9" s="10">
        <v>25</v>
      </c>
      <c r="F9" s="10">
        <v>25</v>
      </c>
      <c r="G9" s="10">
        <v>150</v>
      </c>
      <c r="H9" s="10">
        <v>110</v>
      </c>
      <c r="I9" s="10">
        <v>20</v>
      </c>
      <c r="J9" s="10">
        <v>40</v>
      </c>
      <c r="K9" s="10">
        <v>100</v>
      </c>
      <c r="L9" s="10">
        <v>100</v>
      </c>
      <c r="M9" s="10">
        <v>250</v>
      </c>
      <c r="N9" s="10">
        <v>35</v>
      </c>
      <c r="O9" s="10">
        <v>20</v>
      </c>
      <c r="P9" s="10"/>
      <c r="Q9" s="10"/>
      <c r="R9" s="10"/>
      <c r="S9" s="10"/>
      <c r="T9" s="30"/>
      <c r="U9" s="24"/>
      <c r="V9" s="14">
        <f>SUM(B9:U9)</f>
        <v>950</v>
      </c>
      <c r="X9" s="18" t="s">
        <v>2</v>
      </c>
    </row>
    <row r="10" spans="1:24" ht="13.5" hidden="1" thickTop="1">
      <c r="A10" s="3">
        <v>11355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1"/>
      <c r="U10" s="25"/>
      <c r="V10" s="12">
        <f>((SUM(B10:U10))/(V9-0))*100</f>
        <v>0</v>
      </c>
      <c r="X10" s="18">
        <v>3</v>
      </c>
    </row>
    <row r="11" spans="1:24" ht="13.5" thickTop="1">
      <c r="A11" s="3" t="s">
        <v>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1"/>
      <c r="U11" s="25"/>
      <c r="V11" s="33">
        <f>((SUM(B11:U11))/(V9-0))*100</f>
        <v>0</v>
      </c>
      <c r="X11" s="18">
        <v>2</v>
      </c>
    </row>
    <row r="12" spans="1:24" ht="12.75">
      <c r="A12" s="3" t="s">
        <v>9</v>
      </c>
      <c r="B12" s="3" t="s">
        <v>24</v>
      </c>
      <c r="C12" s="26">
        <v>0</v>
      </c>
      <c r="D12" s="26">
        <v>0</v>
      </c>
      <c r="E12" s="3">
        <v>13</v>
      </c>
      <c r="F12" s="26">
        <v>0</v>
      </c>
      <c r="G12" s="3">
        <v>115</v>
      </c>
      <c r="H12" s="3">
        <v>24</v>
      </c>
      <c r="I12" s="3">
        <v>6</v>
      </c>
      <c r="J12" s="3"/>
      <c r="K12" s="3">
        <v>80</v>
      </c>
      <c r="L12" s="3">
        <v>90</v>
      </c>
      <c r="M12" s="3">
        <v>260</v>
      </c>
      <c r="N12" s="3">
        <v>28</v>
      </c>
      <c r="O12" s="3">
        <v>14</v>
      </c>
      <c r="P12" s="3"/>
      <c r="Q12" s="3"/>
      <c r="R12" s="3"/>
      <c r="S12" s="3"/>
      <c r="T12" s="31"/>
      <c r="U12" s="25"/>
      <c r="V12" s="19">
        <f>((SUM(B12:U12))/(V9-0))*100</f>
        <v>66.3157894736842</v>
      </c>
      <c r="X12" s="18">
        <v>15</v>
      </c>
    </row>
    <row r="13" spans="1:24" s="2" customFormat="1" ht="12.75">
      <c r="A13" s="3" t="s">
        <v>10</v>
      </c>
      <c r="B13" s="3" t="s">
        <v>32</v>
      </c>
      <c r="C13" s="26">
        <v>0</v>
      </c>
      <c r="D13" s="34">
        <v>43</v>
      </c>
      <c r="E13" s="3">
        <v>22</v>
      </c>
      <c r="F13" s="3">
        <v>14</v>
      </c>
      <c r="G13" s="3">
        <v>127</v>
      </c>
      <c r="H13" s="3">
        <v>74</v>
      </c>
      <c r="I13" s="3">
        <v>12</v>
      </c>
      <c r="J13" s="3">
        <v>30</v>
      </c>
      <c r="K13" s="3">
        <v>80</v>
      </c>
      <c r="L13" s="3">
        <v>75</v>
      </c>
      <c r="M13" s="26">
        <v>0</v>
      </c>
      <c r="N13" s="21" t="s">
        <v>46</v>
      </c>
      <c r="O13" s="3">
        <v>18</v>
      </c>
      <c r="P13" s="3"/>
      <c r="Q13" s="3"/>
      <c r="R13" s="3"/>
      <c r="S13" s="3"/>
      <c r="T13" s="31"/>
      <c r="U13" s="25"/>
      <c r="V13" s="33">
        <f>((SUM(B13:U13))/(V9-35))*100</f>
        <v>54.09836065573771</v>
      </c>
      <c r="X13" s="18">
        <v>18</v>
      </c>
    </row>
    <row r="14" spans="1:24" s="2" customFormat="1" ht="15.75" customHeight="1">
      <c r="A14" s="3" t="s">
        <v>11</v>
      </c>
      <c r="B14" s="3" t="s">
        <v>33</v>
      </c>
      <c r="C14" s="3">
        <v>25</v>
      </c>
      <c r="D14" s="34">
        <v>33</v>
      </c>
      <c r="E14" s="3">
        <v>23</v>
      </c>
      <c r="F14" s="26">
        <v>0</v>
      </c>
      <c r="G14" s="3">
        <v>120</v>
      </c>
      <c r="H14" s="3">
        <v>65</v>
      </c>
      <c r="I14" s="21" t="s">
        <v>46</v>
      </c>
      <c r="J14" s="3"/>
      <c r="K14" s="3">
        <v>80</v>
      </c>
      <c r="L14" s="3">
        <v>80</v>
      </c>
      <c r="M14" s="3">
        <v>250</v>
      </c>
      <c r="N14" s="21" t="s">
        <v>46</v>
      </c>
      <c r="O14" s="3">
        <v>19</v>
      </c>
      <c r="P14" s="3"/>
      <c r="Q14" s="3"/>
      <c r="R14" s="3"/>
      <c r="S14" s="3"/>
      <c r="T14" s="31"/>
      <c r="U14" s="25"/>
      <c r="V14" s="19">
        <f>((SUM(B14:U14))/(V9-55))*100</f>
        <v>77.6536312849162</v>
      </c>
      <c r="X14" s="18">
        <v>12</v>
      </c>
    </row>
    <row r="15" spans="1:24" s="2" customFormat="1" ht="12.75">
      <c r="A15" s="3" t="s">
        <v>12</v>
      </c>
      <c r="B15" s="3" t="s">
        <v>27</v>
      </c>
      <c r="C15" s="26">
        <v>0</v>
      </c>
      <c r="D15" s="26">
        <v>0</v>
      </c>
      <c r="E15" s="3">
        <v>19</v>
      </c>
      <c r="F15" s="26">
        <v>0</v>
      </c>
      <c r="G15" s="26">
        <v>0</v>
      </c>
      <c r="H15" s="3">
        <v>37</v>
      </c>
      <c r="I15" s="3">
        <v>8</v>
      </c>
      <c r="J15" s="3"/>
      <c r="K15" s="26">
        <v>0</v>
      </c>
      <c r="L15" s="26">
        <v>0</v>
      </c>
      <c r="M15" s="3">
        <v>225</v>
      </c>
      <c r="N15" s="21" t="s">
        <v>46</v>
      </c>
      <c r="O15" s="3">
        <v>18</v>
      </c>
      <c r="P15" s="3"/>
      <c r="Q15" s="3"/>
      <c r="R15" s="3"/>
      <c r="S15" s="3"/>
      <c r="T15" s="31"/>
      <c r="U15" s="25"/>
      <c r="V15" s="33">
        <f>((SUM(B15:U15))/(V9-35))*100</f>
        <v>33.55191256830601</v>
      </c>
      <c r="X15" s="18">
        <v>12</v>
      </c>
    </row>
    <row r="16" spans="1:24" s="2" customFormat="1" ht="12.75">
      <c r="A16" s="3" t="s">
        <v>13</v>
      </c>
      <c r="B16" s="3" t="s">
        <v>30</v>
      </c>
      <c r="C16" s="26">
        <v>0</v>
      </c>
      <c r="D16" s="34">
        <v>42</v>
      </c>
      <c r="E16" s="3">
        <v>14</v>
      </c>
      <c r="F16" s="26">
        <v>0</v>
      </c>
      <c r="G16" s="26">
        <v>0</v>
      </c>
      <c r="H16" s="3">
        <v>57</v>
      </c>
      <c r="I16" s="3">
        <v>8</v>
      </c>
      <c r="J16" s="3">
        <v>30</v>
      </c>
      <c r="K16" s="3">
        <v>75</v>
      </c>
      <c r="L16" s="3">
        <v>90</v>
      </c>
      <c r="M16" s="3">
        <v>225</v>
      </c>
      <c r="N16" s="21" t="s">
        <v>46</v>
      </c>
      <c r="O16" s="3">
        <v>17</v>
      </c>
      <c r="P16" s="3"/>
      <c r="Q16" s="3"/>
      <c r="R16" s="3"/>
      <c r="S16" s="3"/>
      <c r="T16" s="31"/>
      <c r="U16" s="25"/>
      <c r="V16" s="33">
        <f>((SUM(B16:U16))/(V9-35))*100</f>
        <v>60.983606557377044</v>
      </c>
      <c r="X16" s="18">
        <v>18</v>
      </c>
    </row>
    <row r="17" spans="1:24" s="2" customFormat="1" ht="12.75">
      <c r="A17" s="3" t="s">
        <v>19</v>
      </c>
      <c r="B17" s="3" t="s">
        <v>36</v>
      </c>
      <c r="C17" s="26">
        <v>0</v>
      </c>
      <c r="D17" s="35">
        <v>32</v>
      </c>
      <c r="E17" s="3">
        <v>23</v>
      </c>
      <c r="F17" s="3">
        <v>14</v>
      </c>
      <c r="G17" s="3">
        <v>93</v>
      </c>
      <c r="H17" s="3">
        <v>87</v>
      </c>
      <c r="I17" s="3">
        <v>4</v>
      </c>
      <c r="J17" s="3"/>
      <c r="K17" s="26">
        <v>0</v>
      </c>
      <c r="L17" s="26">
        <v>0</v>
      </c>
      <c r="M17" s="26">
        <v>0</v>
      </c>
      <c r="N17" s="3">
        <v>31</v>
      </c>
      <c r="O17" s="21" t="s">
        <v>46</v>
      </c>
      <c r="P17" s="3"/>
      <c r="Q17" s="3"/>
      <c r="R17" s="3"/>
      <c r="S17" s="3"/>
      <c r="T17" s="31"/>
      <c r="U17" s="25"/>
      <c r="V17" s="33">
        <f>((SUM(B17:U17))/(V9-20))*100</f>
        <v>30.53763440860215</v>
      </c>
      <c r="X17" s="18">
        <v>8</v>
      </c>
    </row>
    <row r="18" spans="1:24" s="2" customFormat="1" ht="12.75">
      <c r="A18" s="3">
        <v>10490</v>
      </c>
      <c r="B18" s="3" t="s">
        <v>31</v>
      </c>
      <c r="C18" s="26">
        <v>0</v>
      </c>
      <c r="D18" s="34">
        <v>38</v>
      </c>
      <c r="E18" s="3">
        <v>20</v>
      </c>
      <c r="F18" s="26">
        <v>0</v>
      </c>
      <c r="G18" s="3">
        <v>119</v>
      </c>
      <c r="H18" s="3">
        <v>41</v>
      </c>
      <c r="I18" s="3">
        <v>10</v>
      </c>
      <c r="J18" s="3">
        <v>35</v>
      </c>
      <c r="K18" s="3">
        <v>80</v>
      </c>
      <c r="L18" s="3">
        <v>90</v>
      </c>
      <c r="M18" s="3">
        <v>275</v>
      </c>
      <c r="N18" s="3">
        <v>34</v>
      </c>
      <c r="O18" s="21" t="s">
        <v>46</v>
      </c>
      <c r="P18" s="3"/>
      <c r="Q18" s="3"/>
      <c r="R18" s="3"/>
      <c r="S18" s="3"/>
      <c r="T18" s="31">
        <v>-5</v>
      </c>
      <c r="U18" s="25"/>
      <c r="V18" s="19">
        <f>((SUM(B18:U18))/(V9-20))*100</f>
        <v>79.24731182795699</v>
      </c>
      <c r="X18" s="18">
        <v>17</v>
      </c>
    </row>
    <row r="19" spans="1:24" s="2" customFormat="1" ht="12.75">
      <c r="A19" s="3" t="s">
        <v>14</v>
      </c>
      <c r="B19" s="3" t="s">
        <v>28</v>
      </c>
      <c r="C19" s="3">
        <v>25</v>
      </c>
      <c r="D19" s="34">
        <v>33</v>
      </c>
      <c r="E19" s="26">
        <v>0</v>
      </c>
      <c r="F19" s="3">
        <v>12</v>
      </c>
      <c r="G19" s="26">
        <v>0</v>
      </c>
      <c r="H19" s="3">
        <v>56</v>
      </c>
      <c r="I19" s="3">
        <v>8</v>
      </c>
      <c r="J19" s="3"/>
      <c r="K19" s="26">
        <v>0</v>
      </c>
      <c r="L19" s="26">
        <v>0</v>
      </c>
      <c r="M19" s="32">
        <v>0</v>
      </c>
      <c r="N19" s="3">
        <v>34</v>
      </c>
      <c r="O19" s="3">
        <v>18</v>
      </c>
      <c r="P19" s="3"/>
      <c r="Q19" s="3"/>
      <c r="R19" s="3"/>
      <c r="S19" s="3"/>
      <c r="T19" s="31"/>
      <c r="U19" s="25"/>
      <c r="V19" s="33">
        <f>((SUM(B19:U19))/(V9-0))*100</f>
        <v>19.57894736842105</v>
      </c>
      <c r="X19" s="18">
        <v>18</v>
      </c>
    </row>
    <row r="20" spans="1:24" s="2" customFormat="1" ht="12.75">
      <c r="A20" s="3"/>
      <c r="B20" s="3" t="s">
        <v>34</v>
      </c>
      <c r="C20" s="26">
        <v>0</v>
      </c>
      <c r="D20" s="34">
        <v>39</v>
      </c>
      <c r="E20" s="3">
        <v>24</v>
      </c>
      <c r="F20" s="26">
        <v>0</v>
      </c>
      <c r="G20" s="3">
        <v>122</v>
      </c>
      <c r="H20" s="3">
        <v>78</v>
      </c>
      <c r="I20" s="3">
        <v>10</v>
      </c>
      <c r="J20" s="3">
        <v>35</v>
      </c>
      <c r="K20" s="3">
        <v>75</v>
      </c>
      <c r="L20" s="3">
        <v>80</v>
      </c>
      <c r="M20" s="3">
        <v>250</v>
      </c>
      <c r="N20" s="3">
        <v>33</v>
      </c>
      <c r="O20" s="3">
        <v>19</v>
      </c>
      <c r="P20" s="3"/>
      <c r="Q20" s="3"/>
      <c r="R20" s="3"/>
      <c r="S20" s="3"/>
      <c r="T20" s="31"/>
      <c r="U20" s="25"/>
      <c r="V20" s="19">
        <f>((SUM(B20:U20))/(V9-0))*100</f>
        <v>80.52631578947368</v>
      </c>
      <c r="X20" s="18">
        <v>8</v>
      </c>
    </row>
    <row r="21" spans="1:28" s="1" customFormat="1" ht="12" customHeight="1">
      <c r="A21" s="3" t="s">
        <v>15</v>
      </c>
      <c r="B21" s="3" t="s">
        <v>35</v>
      </c>
      <c r="C21" s="26">
        <v>0</v>
      </c>
      <c r="D21" s="26">
        <v>0</v>
      </c>
      <c r="E21" s="3">
        <v>22</v>
      </c>
      <c r="F21" s="3">
        <v>14</v>
      </c>
      <c r="G21" s="3">
        <v>123</v>
      </c>
      <c r="H21" s="3">
        <v>54</v>
      </c>
      <c r="I21" s="3">
        <v>10</v>
      </c>
      <c r="J21" s="3">
        <v>35</v>
      </c>
      <c r="K21" s="3">
        <v>25</v>
      </c>
      <c r="L21" s="3">
        <v>85</v>
      </c>
      <c r="M21" s="3">
        <v>250</v>
      </c>
      <c r="N21" s="3">
        <v>34</v>
      </c>
      <c r="O21" s="3">
        <v>18</v>
      </c>
      <c r="P21" s="3"/>
      <c r="Q21" s="3"/>
      <c r="R21" s="3"/>
      <c r="S21" s="3"/>
      <c r="T21" s="31">
        <v>-5</v>
      </c>
      <c r="U21" s="25"/>
      <c r="V21" s="19">
        <f>((SUM(B21:U21))/(V9-0))*100</f>
        <v>70</v>
      </c>
      <c r="W21" s="2"/>
      <c r="X21" s="18">
        <v>13</v>
      </c>
      <c r="Y21" s="2"/>
      <c r="Z21" s="2"/>
      <c r="AA21" s="2"/>
      <c r="AB21" s="2"/>
    </row>
    <row r="22" spans="1:28" s="1" customFormat="1" ht="12.75" hidden="1">
      <c r="A22" s="3">
        <v>11478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1"/>
      <c r="U22" s="25"/>
      <c r="V22" s="19">
        <f>((SUM(B22:U22))/(V9-71))*100</f>
        <v>0</v>
      </c>
      <c r="W22" s="2"/>
      <c r="X22" s="18">
        <v>7</v>
      </c>
      <c r="Y22" s="2"/>
      <c r="Z22" s="2"/>
      <c r="AA22" s="2"/>
      <c r="AB22" s="2"/>
    </row>
    <row r="23" spans="1:28" ht="12.75">
      <c r="A23" s="3" t="s">
        <v>16</v>
      </c>
      <c r="B23" s="3" t="s">
        <v>29</v>
      </c>
      <c r="C23" s="3">
        <v>25</v>
      </c>
      <c r="D23" s="34">
        <v>33</v>
      </c>
      <c r="E23" s="3">
        <v>23</v>
      </c>
      <c r="F23" s="3">
        <v>14</v>
      </c>
      <c r="G23" s="26">
        <v>0</v>
      </c>
      <c r="H23" s="3">
        <v>68</v>
      </c>
      <c r="I23" s="3">
        <v>8</v>
      </c>
      <c r="J23" s="3"/>
      <c r="K23" s="3">
        <v>80</v>
      </c>
      <c r="L23" s="3">
        <v>95</v>
      </c>
      <c r="M23" s="3">
        <v>275</v>
      </c>
      <c r="N23" s="3">
        <v>34</v>
      </c>
      <c r="O23" s="3">
        <v>18</v>
      </c>
      <c r="P23" s="3"/>
      <c r="Q23" s="3"/>
      <c r="R23" s="3"/>
      <c r="S23" s="3"/>
      <c r="T23" s="31"/>
      <c r="U23" s="25"/>
      <c r="V23" s="19">
        <f>((SUM(B23:U23))/(V9-0))*100</f>
        <v>70.84210526315789</v>
      </c>
      <c r="W23" s="2"/>
      <c r="X23" s="18">
        <v>18</v>
      </c>
      <c r="Y23" s="2"/>
      <c r="Z23" s="2"/>
      <c r="AA23" s="2"/>
      <c r="AB23" s="2"/>
    </row>
    <row r="24" spans="1:24" s="2" customFormat="1" ht="12.75">
      <c r="A24" s="3" t="s">
        <v>17</v>
      </c>
      <c r="B24" s="3" t="s">
        <v>38</v>
      </c>
      <c r="C24" s="26">
        <v>0</v>
      </c>
      <c r="D24" s="34">
        <v>37</v>
      </c>
      <c r="E24" s="3">
        <v>24</v>
      </c>
      <c r="F24" s="3">
        <v>10</v>
      </c>
      <c r="G24" s="3">
        <v>118</v>
      </c>
      <c r="H24" s="3">
        <v>58</v>
      </c>
      <c r="I24" s="3">
        <v>6</v>
      </c>
      <c r="J24" s="3">
        <v>35</v>
      </c>
      <c r="K24" s="26">
        <v>0</v>
      </c>
      <c r="L24" s="26">
        <v>0</v>
      </c>
      <c r="M24" s="26">
        <v>0</v>
      </c>
      <c r="N24" s="3">
        <v>34</v>
      </c>
      <c r="O24" s="3">
        <v>19</v>
      </c>
      <c r="P24" s="3"/>
      <c r="Q24" s="3"/>
      <c r="R24" s="3"/>
      <c r="S24" s="3"/>
      <c r="T24" s="31"/>
      <c r="U24" s="25"/>
      <c r="V24" s="33">
        <f>((SUM(B24:U24))/(V9-0))*100</f>
        <v>35.89473684210526</v>
      </c>
      <c r="X24" s="18">
        <v>15</v>
      </c>
    </row>
    <row r="25" spans="1:28" s="1" customFormat="1" ht="12.75">
      <c r="A25" s="3">
        <v>11166</v>
      </c>
      <c r="B25" s="3" t="s">
        <v>37</v>
      </c>
      <c r="C25" s="26">
        <v>0</v>
      </c>
      <c r="D25" s="34">
        <v>34</v>
      </c>
      <c r="E25" s="3">
        <v>22</v>
      </c>
      <c r="F25" s="26">
        <v>0</v>
      </c>
      <c r="G25" s="3">
        <v>118</v>
      </c>
      <c r="H25" s="3">
        <v>90</v>
      </c>
      <c r="I25" s="3">
        <v>8</v>
      </c>
      <c r="J25" s="3">
        <v>35</v>
      </c>
      <c r="K25" s="3">
        <v>80</v>
      </c>
      <c r="L25" s="3">
        <v>75</v>
      </c>
      <c r="M25" s="3">
        <v>275</v>
      </c>
      <c r="N25" s="3">
        <v>33</v>
      </c>
      <c r="O25" s="3">
        <v>18</v>
      </c>
      <c r="P25" s="3"/>
      <c r="Q25" s="3"/>
      <c r="R25" s="3"/>
      <c r="S25" s="3"/>
      <c r="T25" s="31"/>
      <c r="U25" s="25"/>
      <c r="V25" s="19">
        <f>((SUM(B25:U25))/(V9-0))*100</f>
        <v>82.94736842105263</v>
      </c>
      <c r="W25" s="2"/>
      <c r="X25" s="18">
        <v>13</v>
      </c>
      <c r="Y25" s="2"/>
      <c r="Z25" s="2"/>
      <c r="AA25" s="2"/>
      <c r="AB25" s="2"/>
    </row>
    <row r="26" spans="1:28" ht="12.75">
      <c r="A26" s="3">
        <v>11030</v>
      </c>
      <c r="B26" s="3" t="s">
        <v>25</v>
      </c>
      <c r="C26" s="3">
        <v>25</v>
      </c>
      <c r="D26" s="34">
        <v>33</v>
      </c>
      <c r="E26" s="3">
        <v>21</v>
      </c>
      <c r="F26" s="3">
        <v>12</v>
      </c>
      <c r="G26" s="3">
        <v>127</v>
      </c>
      <c r="H26" s="3">
        <v>67</v>
      </c>
      <c r="I26" s="3">
        <v>8</v>
      </c>
      <c r="J26" s="3"/>
      <c r="K26" s="3">
        <v>90</v>
      </c>
      <c r="L26" s="3">
        <v>95</v>
      </c>
      <c r="M26" s="3">
        <v>300</v>
      </c>
      <c r="N26" s="3">
        <v>34</v>
      </c>
      <c r="O26" s="3">
        <v>18</v>
      </c>
      <c r="P26" s="3"/>
      <c r="Q26" s="3"/>
      <c r="R26" s="3"/>
      <c r="S26" s="3"/>
      <c r="T26" s="31"/>
      <c r="U26" s="25"/>
      <c r="V26" s="19">
        <f>((SUM(B26:U26))/(V9-0))*100</f>
        <v>87.36842105263159</v>
      </c>
      <c r="W26" s="2"/>
      <c r="X26" s="18">
        <v>18</v>
      </c>
      <c r="Y26" s="2"/>
      <c r="Z26" s="2"/>
      <c r="AA26" s="2"/>
      <c r="AB26" s="2"/>
    </row>
    <row r="27" spans="1:28" ht="12.75">
      <c r="A27" s="3" t="s">
        <v>18</v>
      </c>
      <c r="B27" s="3" t="s">
        <v>26</v>
      </c>
      <c r="C27" s="26">
        <v>0</v>
      </c>
      <c r="D27" s="35">
        <v>20</v>
      </c>
      <c r="E27" s="3">
        <v>21</v>
      </c>
      <c r="F27" s="3">
        <v>4</v>
      </c>
      <c r="G27" s="3">
        <v>116</v>
      </c>
      <c r="H27" s="3">
        <v>35</v>
      </c>
      <c r="I27" s="3">
        <v>10</v>
      </c>
      <c r="J27" s="3">
        <v>35</v>
      </c>
      <c r="K27" s="3">
        <v>110</v>
      </c>
      <c r="L27" s="3">
        <f>70</f>
        <v>70</v>
      </c>
      <c r="M27" s="3">
        <v>275</v>
      </c>
      <c r="N27" s="3">
        <v>34</v>
      </c>
      <c r="O27" s="3">
        <v>18</v>
      </c>
      <c r="P27" s="3"/>
      <c r="Q27" s="3"/>
      <c r="R27" s="3"/>
      <c r="S27" s="3"/>
      <c r="T27" s="31"/>
      <c r="U27" s="25"/>
      <c r="V27" s="19">
        <f>((SUM(B27:U27))/(V9-0))*100</f>
        <v>78.73684210526316</v>
      </c>
      <c r="W27" s="2"/>
      <c r="X27" s="18">
        <v>16</v>
      </c>
      <c r="Y27" s="2"/>
      <c r="Z27" s="2"/>
      <c r="AA27" s="2"/>
      <c r="AB27" s="2"/>
    </row>
    <row r="28" spans="4:22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2"/>
    </row>
    <row r="29" spans="4:22" ht="12.7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2"/>
    </row>
    <row r="30" spans="4:22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2"/>
    </row>
    <row r="31" spans="4:22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2"/>
    </row>
    <row r="32" spans="4:22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2"/>
    </row>
    <row r="33" spans="4:22" ht="2.25" customHeight="1" hidden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2"/>
    </row>
    <row r="34" spans="4:22" ht="12.75">
      <c r="D34" s="3"/>
      <c r="E34" s="3"/>
      <c r="F34" s="3"/>
      <c r="G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12"/>
    </row>
    <row r="35" spans="4:22" ht="12.75"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12"/>
    </row>
    <row r="36" spans="4:22" ht="12.75">
      <c r="D36" s="3"/>
      <c r="E36" s="3"/>
      <c r="F36" s="3"/>
      <c r="G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2"/>
    </row>
    <row r="37" ht="12.75">
      <c r="V37" s="12"/>
    </row>
    <row r="38" ht="12.75">
      <c r="V38" s="12"/>
    </row>
    <row r="39" ht="12.75">
      <c r="V39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2006-01-04T15:44:55Z</dcterms:modified>
  <cp:category/>
  <cp:version/>
  <cp:contentType/>
  <cp:contentStatus/>
</cp:coreProperties>
</file>