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Math 8 Data" sheetId="1" r:id="rId1"/>
    <sheet name="Cohort Comparison Data" sheetId="2" r:id="rId2"/>
    <sheet name="Avg Diff" sheetId="3" r:id="rId3"/>
    <sheet name="Weighted Avg Diff" sheetId="4" r:id="rId4"/>
    <sheet name="Cohort Comparison Chart" sheetId="5" r:id="rId5"/>
  </sheets>
  <definedNames>
    <definedName name="_xlnm.Print_Area" localSheetId="1">'Cohort Comparison Data'!$A$1:$J$13</definedName>
    <definedName name="_xlnm.Print_Area" localSheetId="0">'Math 8 Data'!$A$1:$P$44</definedName>
  </definedNames>
  <calcPr fullCalcOnLoad="1"/>
</workbook>
</file>

<file path=xl/sharedStrings.xml><?xml version="1.0" encoding="utf-8"?>
<sst xmlns="http://schemas.openxmlformats.org/spreadsheetml/2006/main" count="78" uniqueCount="63">
  <si>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</si>
  <si>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</si>
  <si>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</si>
  <si>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</si>
  <si>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</si>
  <si>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</si>
  <si>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</si>
  <si>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</si>
  <si>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</si>
  <si>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</si>
  <si>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</si>
  <si>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</si>
  <si>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</si>
  <si>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</si>
  <si>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</si>
  <si>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</si>
  <si>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</si>
  <si>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</si>
  <si>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</si>
  <si>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</si>
  <si>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</si>
  <si>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</si>
  <si>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</si>
  <si>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</si>
  <si>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</si>
  <si>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</si>
  <si>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</si>
  <si>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</si>
  <si>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</si>
  <si>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</si>
  <si>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</si>
  <si>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</si>
  <si>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</si>
  <si>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</si>
  <si>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</si>
  <si>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</si>
  <si>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</si>
  <si>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</si>
  <si>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</si>
  <si>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</si>
  <si>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</si>
  <si>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</si>
  <si>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</si>
  <si>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</si>
  <si>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</si>
  <si>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</si>
  <si>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SPI Comparison by Cohort</t>
  </si>
  <si>
    <t>Your School</t>
  </si>
  <si>
    <t>GV</t>
  </si>
  <si>
    <t>Key Idea 1 - Mathematical Reasoning</t>
  </si>
  <si>
    <t>Key Idea 2 - Number and Numeration</t>
  </si>
  <si>
    <t>Key Idea 3 - Operations</t>
  </si>
  <si>
    <t>Key Idea 4 - Modeling/Multiple Representation</t>
  </si>
  <si>
    <t>Key Idea 5 - Measurement</t>
  </si>
  <si>
    <t>Key Idea 6 - Uncertainty</t>
  </si>
  <si>
    <t>Key Idea 7 - Patterns/Functions</t>
  </si>
  <si>
    <t>Averages:</t>
  </si>
  <si>
    <t>1999 - 2001 Math 8 Cohort Comparisons</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</si>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</sst>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b/>
      <sz val="12"/>
      <name val="Arial"/>
      <family val="2"/>
    </font>
    <font>
      <b/>
      <sz val="18"/>
      <name val="Arial"/>
      <family val="2"/>
    </font>
    <font>
      <sz val="8"/>
      <name val="Arial"/>
      <family val="2"/>
    </font>
  </fonts>
  <fills count="5">
    <fill>
      <patternFill/>
    </fill>
    <fill>
      <patternFill patternType="gray125"/>
    </fill>
    <fill>
      <patternFill patternType="solid">
        <fgColor indexed="12"/>
        <bgColor indexed="64"/>
      </patternFill>
    </fill>
    <fill>
      <patternFill patternType="solid">
        <fgColor indexed="44"/>
        <bgColor indexed="64"/>
      </patternFill>
    </fill>
    <fill>
      <patternFill patternType="solid">
        <fgColor indexed="15"/>
        <bgColor indexed="64"/>
      </patternFill>
    </fill>
  </fills>
  <borders count="12">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4" fillId="2" borderId="5" xfId="0" applyFont="1" applyFill="1" applyBorder="1" applyAlignment="1">
      <alignment/>
    </xf>
    <xf numFmtId="1" fontId="0" fillId="0" borderId="2" xfId="0" applyNumberFormat="1" applyFont="1" applyBorder="1" applyAlignment="1">
      <alignment horizontal="center"/>
    </xf>
    <xf numFmtId="1" fontId="2" fillId="0" borderId="2" xfId="0" applyNumberFormat="1" applyFont="1" applyBorder="1" applyAlignment="1">
      <alignment horizontal="center"/>
    </xf>
    <xf numFmtId="164" fontId="6" fillId="2" borderId="11" xfId="0" applyNumberFormat="1"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0" fillId="0" borderId="0" xfId="0" applyAlignment="1">
      <alignment horizontal="center"/>
    </xf>
    <xf numFmtId="0" fontId="12" fillId="4" borderId="4" xfId="0" applyFont="1" applyFill="1" applyBorder="1" applyAlignment="1">
      <alignment horizontal="center"/>
    </xf>
    <xf numFmtId="0" fontId="0" fillId="4" borderId="3" xfId="0" applyFont="1" applyFill="1" applyBorder="1" applyAlignment="1">
      <alignment horizontal="center"/>
    </xf>
    <xf numFmtId="0" fontId="0" fillId="4" borderId="1" xfId="0" applyFont="1" applyFill="1" applyBorder="1" applyAlignment="1">
      <alignment horizontal="center"/>
    </xf>
    <xf numFmtId="0" fontId="12" fillId="4" borderId="7" xfId="0" applyFont="1" applyFill="1" applyBorder="1" applyAlignment="1">
      <alignment horizontal="center"/>
    </xf>
    <xf numFmtId="0" fontId="0" fillId="4" borderId="8" xfId="0" applyFont="1" applyFill="1" applyBorder="1" applyAlignment="1">
      <alignment horizontal="center"/>
    </xf>
    <xf numFmtId="0" fontId="0" fillId="0" borderId="8" xfId="0" applyBorder="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5"/>
          <c:w val="0.963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Data'!$N$5:$N$43</c:f>
              <c:numCache>
                <c:ptCount val="35"/>
                <c:pt idx="0">
                  <c:v>-62.156666666666666</c:v>
                </c:pt>
                <c:pt idx="1">
                  <c:v>-60.42</c:v>
                </c:pt>
                <c:pt idx="2">
                  <c:v>-63.260000000000005</c:v>
                </c:pt>
                <c:pt idx="3">
                  <c:v>-29.27</c:v>
                </c:pt>
                <c:pt idx="4">
                  <c:v>-75.95</c:v>
                </c:pt>
                <c:pt idx="5">
                  <c:v>-38.459999999999994</c:v>
                </c:pt>
                <c:pt idx="6">
                  <c:v>-80.3</c:v>
                </c:pt>
                <c:pt idx="7">
                  <c:v>-69.195</c:v>
                </c:pt>
                <c:pt idx="8">
                  <c:v>-66</c:v>
                </c:pt>
                <c:pt idx="9">
                  <c:v>-57.620000000000005</c:v>
                </c:pt>
                <c:pt idx="10">
                  <c:v>-57.085</c:v>
                </c:pt>
                <c:pt idx="11">
                  <c:v>-41.48</c:v>
                </c:pt>
                <c:pt idx="12">
                  <c:v>-36.61</c:v>
                </c:pt>
                <c:pt idx="13">
                  <c:v>-50.11</c:v>
                </c:pt>
                <c:pt idx="14">
                  <c:v>-71.56</c:v>
                </c:pt>
                <c:pt idx="15">
                  <c:v>-53.19</c:v>
                </c:pt>
                <c:pt idx="16">
                  <c:v>-70.30333333333334</c:v>
                </c:pt>
                <c:pt idx="17">
                  <c:v>-78.08</c:v>
                </c:pt>
                <c:pt idx="18">
                  <c:v>-76.6</c:v>
                </c:pt>
                <c:pt idx="19">
                  <c:v>-62.29</c:v>
                </c:pt>
                <c:pt idx="20">
                  <c:v>-67.16</c:v>
                </c:pt>
                <c:pt idx="21">
                  <c:v>-39.42</c:v>
                </c:pt>
                <c:pt idx="22">
                  <c:v>-69.15</c:v>
                </c:pt>
                <c:pt idx="23">
                  <c:v>-60.01</c:v>
                </c:pt>
                <c:pt idx="24">
                  <c:v>-65.51333333333334</c:v>
                </c:pt>
                <c:pt idx="25">
                  <c:v>-70.14</c:v>
                </c:pt>
                <c:pt idx="26">
                  <c:v>-81.995</c:v>
                </c:pt>
                <c:pt idx="27">
                  <c:v>-60.315</c:v>
                </c:pt>
                <c:pt idx="28">
                  <c:v>-55.015</c:v>
                </c:pt>
                <c:pt idx="29">
                  <c:v>-73.015</c:v>
                </c:pt>
                <c:pt idx="30">
                  <c:v>-61.02</c:v>
                </c:pt>
                <c:pt idx="31">
                  <c:v>-49.62</c:v>
                </c:pt>
                <c:pt idx="32">
                  <c:v>-67.07</c:v>
                </c:pt>
                <c:pt idx="33">
                  <c:v>-33.32</c:v>
                </c:pt>
                <c:pt idx="34">
                  <c:v>-72.25</c:v>
                </c:pt>
              </c:numCache>
            </c:numRef>
          </c:val>
        </c:ser>
        <c:axId val="24679566"/>
        <c:axId val="48508839"/>
      </c:barChart>
      <c:catAx>
        <c:axId val="24679566"/>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48508839"/>
        <c:crosses val="autoZero"/>
        <c:auto val="1"/>
        <c:lblOffset val="180"/>
        <c:tickLblSkip val="1"/>
        <c:noMultiLvlLbl val="0"/>
      </c:catAx>
      <c:valAx>
        <c:axId val="48508839"/>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4679566"/>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Data'!$P$5:$P$43</c:f>
              <c:numCache>
                <c:ptCount val="35"/>
                <c:pt idx="0">
                  <c:v>-311</c:v>
                </c:pt>
                <c:pt idx="1">
                  <c:v>-60.4</c:v>
                </c:pt>
                <c:pt idx="2">
                  <c:v>-189.89999999999998</c:v>
                </c:pt>
                <c:pt idx="3">
                  <c:v>-29.3</c:v>
                </c:pt>
                <c:pt idx="4">
                  <c:v>-456</c:v>
                </c:pt>
                <c:pt idx="5">
                  <c:v>-77</c:v>
                </c:pt>
                <c:pt idx="6">
                  <c:v>-80.3</c:v>
                </c:pt>
                <c:pt idx="7">
                  <c:v>-207.60000000000002</c:v>
                </c:pt>
                <c:pt idx="8">
                  <c:v>-330</c:v>
                </c:pt>
                <c:pt idx="9">
                  <c:v>-115.2</c:v>
                </c:pt>
                <c:pt idx="10">
                  <c:v>-228.4</c:v>
                </c:pt>
                <c:pt idx="11">
                  <c:v>-83</c:v>
                </c:pt>
                <c:pt idx="12">
                  <c:v>-36.6</c:v>
                </c:pt>
                <c:pt idx="13">
                  <c:v>-200.4</c:v>
                </c:pt>
                <c:pt idx="14">
                  <c:v>-214.79999999999998</c:v>
                </c:pt>
                <c:pt idx="15">
                  <c:v>-53.2</c:v>
                </c:pt>
                <c:pt idx="16">
                  <c:v>-210.89999999999998</c:v>
                </c:pt>
                <c:pt idx="17">
                  <c:v>-156.2</c:v>
                </c:pt>
                <c:pt idx="18">
                  <c:v>-229.79999999999998</c:v>
                </c:pt>
                <c:pt idx="19">
                  <c:v>-124.6</c:v>
                </c:pt>
                <c:pt idx="20">
                  <c:v>-67.2</c:v>
                </c:pt>
                <c:pt idx="21">
                  <c:v>-118.19999999999999</c:v>
                </c:pt>
                <c:pt idx="22">
                  <c:v>-415.20000000000005</c:v>
                </c:pt>
                <c:pt idx="23">
                  <c:v>-60</c:v>
                </c:pt>
                <c:pt idx="24">
                  <c:v>-262</c:v>
                </c:pt>
                <c:pt idx="25">
                  <c:v>-70.1</c:v>
                </c:pt>
                <c:pt idx="26">
                  <c:v>-164</c:v>
                </c:pt>
                <c:pt idx="27">
                  <c:v>-120.6</c:v>
                </c:pt>
                <c:pt idx="28">
                  <c:v>-165</c:v>
                </c:pt>
                <c:pt idx="29">
                  <c:v>-146</c:v>
                </c:pt>
                <c:pt idx="30">
                  <c:v>-61</c:v>
                </c:pt>
                <c:pt idx="31">
                  <c:v>-99.2</c:v>
                </c:pt>
                <c:pt idx="32">
                  <c:v>-268.4</c:v>
                </c:pt>
                <c:pt idx="33">
                  <c:v>-33.3</c:v>
                </c:pt>
                <c:pt idx="34">
                  <c:v>-144.6</c:v>
                </c:pt>
              </c:numCache>
            </c:numRef>
          </c:val>
        </c:ser>
        <c:axId val="12052660"/>
        <c:axId val="51779269"/>
      </c:barChart>
      <c:catAx>
        <c:axId val="12052660"/>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51779269"/>
        <c:crosses val="autoZero"/>
        <c:auto val="1"/>
        <c:lblOffset val="100"/>
        <c:tickLblSkip val="1"/>
        <c:noMultiLvlLbl val="0"/>
      </c:catAx>
      <c:valAx>
        <c:axId val="51779269"/>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12052660"/>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Math 8 Cohort Comparison of Standard Performance Indicators</a:t>
            </a:r>
          </a:p>
        </c:rich>
      </c:tx>
      <c:layout>
        <c:manualLayout>
          <c:xMode val="factor"/>
          <c:yMode val="factor"/>
          <c:x val="0.00225"/>
          <c:y val="-0.0085"/>
        </c:manualLayout>
      </c:layout>
      <c:spPr>
        <a:solidFill>
          <a:srgbClr val="FFFFFF"/>
        </a:solidFill>
        <a:effectLst>
          <a:outerShdw dist="35921" dir="2700000" algn="br">
            <a:prstClr val="black"/>
          </a:outerShdw>
        </a:effectLst>
      </c:spPr>
    </c:title>
    <c:plotArea>
      <c:layout>
        <c:manualLayout>
          <c:xMode val="edge"/>
          <c:yMode val="edge"/>
          <c:x val="0.01175"/>
          <c:y val="0.1455"/>
          <c:w val="0.84675"/>
          <c:h val="0.8385"/>
        </c:manualLayout>
      </c:layout>
      <c:barChart>
        <c:barDir val="bar"/>
        <c:grouping val="clustered"/>
        <c:varyColors val="0"/>
        <c:ser>
          <c:idx val="0"/>
          <c:order val="0"/>
          <c:tx>
            <c:v>1999 Students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Data'!$D$6:$D$12</c:f>
              <c:numCache>
                <c:ptCount val="7"/>
                <c:pt idx="0">
                  <c:v>-50</c:v>
                </c:pt>
                <c:pt idx="1">
                  <c:v>-75</c:v>
                </c:pt>
                <c:pt idx="2">
                  <c:v>-50</c:v>
                </c:pt>
                <c:pt idx="3">
                  <c:v>-72</c:v>
                </c:pt>
                <c:pt idx="4">
                  <c:v>-66</c:v>
                </c:pt>
                <c:pt idx="5">
                  <c:v>-75</c:v>
                </c:pt>
                <c:pt idx="6">
                  <c:v>-47</c:v>
                </c:pt>
              </c:numCache>
            </c:numRef>
          </c:val>
        </c:ser>
        <c:ser>
          <c:idx val="1"/>
          <c:order val="1"/>
          <c:tx>
            <c:v>2000 Students</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Data'!$G$6:$G$12</c:f>
              <c:numCache>
                <c:ptCount val="7"/>
                <c:pt idx="0">
                  <c:v>-63</c:v>
                </c:pt>
                <c:pt idx="1">
                  <c:v>-59</c:v>
                </c:pt>
                <c:pt idx="2">
                  <c:v>-59</c:v>
                </c:pt>
                <c:pt idx="3">
                  <c:v>-67</c:v>
                </c:pt>
                <c:pt idx="4">
                  <c:v>-53</c:v>
                </c:pt>
                <c:pt idx="5">
                  <c:v>-62</c:v>
                </c:pt>
                <c:pt idx="6">
                  <c:v>-63</c:v>
                </c:pt>
              </c:numCache>
            </c:numRef>
          </c:val>
        </c:ser>
        <c:ser>
          <c:idx val="2"/>
          <c:order val="2"/>
          <c:tx>
            <c:v>2001 Students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'Cohort Comparison Data'!$J$6:$J$12</c:f>
              <c:numCache>
                <c:ptCount val="7"/>
                <c:pt idx="0">
                  <c:v>-63</c:v>
                </c:pt>
                <c:pt idx="1">
                  <c:v>-59</c:v>
                </c:pt>
                <c:pt idx="2">
                  <c:v>-59</c:v>
                </c:pt>
                <c:pt idx="3">
                  <c:v>-67</c:v>
                </c:pt>
                <c:pt idx="4">
                  <c:v>-53</c:v>
                </c:pt>
                <c:pt idx="5">
                  <c:v>-62</c:v>
                </c:pt>
                <c:pt idx="6">
                  <c:v>-63</c:v>
                </c:pt>
              </c:numCache>
            </c:numRef>
          </c:val>
        </c:ser>
        <c:axId val="13622826"/>
        <c:axId val="17643891"/>
      </c:barChart>
      <c:catAx>
        <c:axId val="13622826"/>
        <c:scaling>
          <c:orientation val="maxMin"/>
        </c:scaling>
        <c:axPos val="l"/>
        <c:delete val="0"/>
        <c:numFmt formatCode="General" sourceLinked="1"/>
        <c:majorTickMark val="out"/>
        <c:minorTickMark val="none"/>
        <c:tickLblPos val="low"/>
        <c:txPr>
          <a:bodyPr/>
          <a:lstStyle/>
          <a:p>
            <a:pPr>
              <a:defRPr lang="en-US" cap="none" sz="1000" b="0" i="0" u="none" baseline="0">
                <a:solidFill>
                  <a:srgbClr val="FFFFFF"/>
                </a:solidFill>
                <a:latin typeface="Arial"/>
                <a:ea typeface="Arial"/>
                <a:cs typeface="Arial"/>
              </a:defRPr>
            </a:pPr>
          </a:p>
        </c:txPr>
        <c:crossAx val="17643891"/>
        <c:crosses val="autoZero"/>
        <c:auto val="1"/>
        <c:lblOffset val="100"/>
        <c:noMultiLvlLbl val="0"/>
      </c:catAx>
      <c:valAx>
        <c:axId val="17643891"/>
        <c:scaling>
          <c:orientation val="minMax"/>
        </c:scaling>
        <c:axPos val="t"/>
        <c:title>
          <c:tx>
            <c:rich>
              <a:bodyPr vert="horz" rot="0" anchor="ctr"/>
              <a:lstStyle/>
              <a:p>
                <a:pPr algn="ctr">
                  <a:defRPr/>
                </a:pPr>
                <a:r>
                  <a:rPr lang="en-US" cap="none" sz="1000" b="1" i="0" u="none" baseline="0">
                    <a:solidFill>
                      <a:srgbClr val="FFFFFF"/>
                    </a:solidFill>
                    <a:latin typeface="Arial"/>
                    <a:ea typeface="Arial"/>
                    <a:cs typeface="Arial"/>
                  </a:rPr>
                  <a:t>SPI Difference Between Our Students and All GV Students</a:t>
                </a:r>
              </a:p>
            </c:rich>
          </c:tx>
          <c:layout>
            <c:manualLayout>
              <c:xMode val="factor"/>
              <c:yMode val="factor"/>
              <c:x val="0.00225"/>
              <c:y val="-0.006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solidFill>
                  <a:srgbClr val="FFFFFF"/>
                </a:solidFill>
                <a:latin typeface="Arial"/>
                <a:ea typeface="Arial"/>
                <a:cs typeface="Arial"/>
              </a:defRPr>
            </a:pPr>
          </a:p>
        </c:txPr>
        <c:crossAx val="13622826"/>
        <c:crossesAt val="1"/>
        <c:crossBetween val="between"/>
        <c:dispUnits/>
      </c:valAx>
      <c:spPr>
        <a:solidFill>
          <a:srgbClr val="C0C0C0"/>
        </a:solidFill>
        <a:ln w="12700">
          <a:solidFill>
            <a:srgbClr val="808080"/>
          </a:solidFill>
        </a:ln>
      </c:spPr>
    </c:plotArea>
    <c:legend>
      <c:legendPos val="r"/>
      <c:layout>
        <c:manualLayout>
          <c:xMode val="edge"/>
          <c:yMode val="edge"/>
          <c:x val="0.86925"/>
          <c:y val="0.569"/>
          <c:w val="0.12575"/>
          <c:h val="0.07"/>
        </c:manualLayout>
      </c:layout>
      <c:overlay val="0"/>
    </c:legend>
    <c:plotVisOnly val="1"/>
    <c:dispBlanksAs val="gap"/>
    <c:showDLblsOverMax val="0"/>
  </c:chart>
  <c:spPr>
    <a:solidFill>
      <a:srgbClr val="0000FF"/>
    </a:soli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workbookViewId="0" topLeftCell="A1">
      <selection activeCell="M42" sqref="M42"/>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6" t="s">
        <v>58</v>
      </c>
      <c r="B1" s="27"/>
      <c r="C1" s="27"/>
      <c r="D1" s="27"/>
      <c r="E1" s="27"/>
      <c r="F1" s="27"/>
      <c r="G1" s="27"/>
      <c r="H1" s="27"/>
      <c r="I1" s="27"/>
      <c r="J1" s="27"/>
      <c r="K1" s="27"/>
      <c r="L1" s="27"/>
      <c r="M1" s="27"/>
      <c r="N1" s="27"/>
      <c r="O1" s="27"/>
      <c r="P1" s="27"/>
    </row>
    <row r="2" spans="1:16" ht="20.25">
      <c r="A2" s="1"/>
      <c r="B2" s="2"/>
      <c r="C2" s="2"/>
      <c r="D2" s="2"/>
      <c r="E2" s="2"/>
      <c r="F2" s="2"/>
      <c r="G2" s="2"/>
      <c r="H2" s="2"/>
      <c r="I2" s="2"/>
      <c r="J2" s="2"/>
      <c r="K2" s="2"/>
      <c r="L2" s="2"/>
      <c r="M2" s="2"/>
      <c r="N2" s="2"/>
      <c r="O2" s="2"/>
      <c r="P2" s="2"/>
    </row>
    <row r="3" spans="2:16" ht="15.75">
      <c r="B3" s="28" t="s">
        <v>0</v>
      </c>
      <c r="C3" s="29"/>
      <c r="D3" s="29"/>
      <c r="E3" s="30"/>
      <c r="F3" s="28" t="s">
        <v>1</v>
      </c>
      <c r="G3" s="29"/>
      <c r="H3" s="29"/>
      <c r="I3" s="30"/>
      <c r="J3" s="28" t="s">
        <v>2</v>
      </c>
      <c r="K3" s="29"/>
      <c r="L3" s="29"/>
      <c r="M3" s="30"/>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v>63.5</v>
      </c>
      <c r="E5" s="7">
        <f>C5-D5</f>
        <v>-63.5</v>
      </c>
      <c r="F5" s="5">
        <v>2</v>
      </c>
      <c r="G5" s="4"/>
      <c r="H5" s="6">
        <v>60.2</v>
      </c>
      <c r="I5" s="7">
        <f>G5-H5</f>
        <v>-60.2</v>
      </c>
      <c r="J5" s="5">
        <v>2</v>
      </c>
      <c r="K5" s="4"/>
      <c r="L5" s="6">
        <v>59.9</v>
      </c>
      <c r="M5" s="7">
        <f>K5-L5</f>
        <v>-59.9</v>
      </c>
      <c r="N5" s="6">
        <f aca="true" t="shared" si="0" ref="N5:N43">AVERAGE(E5,I5,M5)</f>
        <v>-61.199999999999996</v>
      </c>
      <c r="O5" s="8">
        <f>B5+F5+J5</f>
        <v>7</v>
      </c>
      <c r="P5" s="6">
        <f aca="true" t="shared" si="1" ref="P5:P43">ROUND(N5,1)*O5</f>
        <v>-428.40000000000003</v>
      </c>
    </row>
    <row r="6" spans="1:16" ht="12.75">
      <c r="A6" s="11" t="s">
        <v>9</v>
      </c>
      <c r="B6" s="4">
        <v>0</v>
      </c>
      <c r="C6" s="4"/>
      <c r="D6" s="6"/>
      <c r="E6" s="7"/>
      <c r="F6" s="5">
        <v>1</v>
      </c>
      <c r="G6" s="4"/>
      <c r="H6" s="6">
        <v>72.5</v>
      </c>
      <c r="I6" s="7">
        <f>G6-H6</f>
        <v>-72.5</v>
      </c>
      <c r="J6" s="5">
        <v>0</v>
      </c>
      <c r="K6" s="6"/>
      <c r="L6" s="6"/>
      <c r="M6" s="7"/>
      <c r="N6" s="6">
        <f t="shared" si="0"/>
        <v>-72.5</v>
      </c>
      <c r="O6" s="8">
        <f aca="true" t="shared" si="2" ref="O6:O43">B6+F6+J6</f>
        <v>1</v>
      </c>
      <c r="P6" s="6">
        <f t="shared" si="1"/>
        <v>-72.5</v>
      </c>
    </row>
    <row r="7" spans="1:16" ht="12.75">
      <c r="A7" s="11" t="s">
        <v>10</v>
      </c>
      <c r="B7" s="4">
        <v>3</v>
      </c>
      <c r="C7" s="4"/>
      <c r="D7" s="6">
        <v>75</v>
      </c>
      <c r="E7" s="7">
        <f>C7-D7</f>
        <v>-75</v>
      </c>
      <c r="F7" s="5">
        <v>2</v>
      </c>
      <c r="G7" s="4"/>
      <c r="H7" s="6">
        <v>64.2</v>
      </c>
      <c r="I7" s="7">
        <f>G7-H7</f>
        <v>-64.2</v>
      </c>
      <c r="J7" s="5">
        <v>0</v>
      </c>
      <c r="K7" s="6"/>
      <c r="L7" s="6"/>
      <c r="M7" s="7"/>
      <c r="N7" s="6">
        <f t="shared" si="0"/>
        <v>-69.6</v>
      </c>
      <c r="O7" s="8">
        <f t="shared" si="2"/>
        <v>5</v>
      </c>
      <c r="P7" s="6">
        <f t="shared" si="1"/>
        <v>-348</v>
      </c>
    </row>
    <row r="8" spans="1:16" ht="12.75">
      <c r="A8" s="11" t="s">
        <v>11</v>
      </c>
      <c r="B8" s="4">
        <v>0</v>
      </c>
      <c r="C8" s="4"/>
      <c r="D8" s="6"/>
      <c r="E8" s="7"/>
      <c r="F8" s="5">
        <v>0</v>
      </c>
      <c r="G8" s="6"/>
      <c r="H8" s="6"/>
      <c r="I8" s="7"/>
      <c r="J8" s="5">
        <v>2</v>
      </c>
      <c r="K8" s="4"/>
      <c r="L8" s="6">
        <v>31.9</v>
      </c>
      <c r="M8" s="7">
        <f aca="true" t="shared" si="3" ref="M8:M42">K8-L8</f>
        <v>-31.9</v>
      </c>
      <c r="N8" s="6">
        <f t="shared" si="0"/>
        <v>-31.9</v>
      </c>
      <c r="O8" s="8">
        <f t="shared" si="2"/>
        <v>2</v>
      </c>
      <c r="P8" s="6">
        <f t="shared" si="1"/>
        <v>-63.8</v>
      </c>
    </row>
    <row r="9" spans="1:16" ht="12.75">
      <c r="A9" s="11" t="s">
        <v>12</v>
      </c>
      <c r="B9" s="4">
        <v>7</v>
      </c>
      <c r="C9" s="4"/>
      <c r="D9" s="6">
        <v>77.6</v>
      </c>
      <c r="E9" s="7">
        <f aca="true" t="shared" si="4" ref="E9:E14">C9-D9</f>
        <v>-77.6</v>
      </c>
      <c r="F9" s="5">
        <v>0</v>
      </c>
      <c r="G9" s="6"/>
      <c r="H9" s="6"/>
      <c r="I9" s="7"/>
      <c r="J9" s="5">
        <v>2</v>
      </c>
      <c r="K9" s="4"/>
      <c r="L9" s="6">
        <v>59.1</v>
      </c>
      <c r="M9" s="7">
        <f t="shared" si="3"/>
        <v>-59.1</v>
      </c>
      <c r="N9" s="6">
        <f t="shared" si="0"/>
        <v>-68.35</v>
      </c>
      <c r="O9" s="8">
        <f t="shared" si="2"/>
        <v>9</v>
      </c>
      <c r="P9" s="6">
        <f t="shared" si="1"/>
        <v>-615.6</v>
      </c>
    </row>
    <row r="10" spans="1:16" ht="12.75">
      <c r="A10" s="11" t="s">
        <v>13</v>
      </c>
      <c r="B10" s="4">
        <v>1</v>
      </c>
      <c r="C10" s="4"/>
      <c r="D10" s="6">
        <v>43.7</v>
      </c>
      <c r="E10" s="7">
        <f t="shared" si="4"/>
        <v>-43.7</v>
      </c>
      <c r="F10" s="5">
        <v>1</v>
      </c>
      <c r="G10" s="4"/>
      <c r="H10" s="6">
        <v>33.2</v>
      </c>
      <c r="I10" s="7">
        <f>G10-H10</f>
        <v>-33.2</v>
      </c>
      <c r="J10" s="5">
        <v>0</v>
      </c>
      <c r="K10" s="6"/>
      <c r="L10" s="6"/>
      <c r="M10" s="7"/>
      <c r="N10" s="6">
        <f t="shared" si="0"/>
        <v>-38.45</v>
      </c>
      <c r="O10" s="8">
        <f t="shared" si="2"/>
        <v>2</v>
      </c>
      <c r="P10" s="6">
        <f t="shared" si="1"/>
        <v>-77</v>
      </c>
    </row>
    <row r="11" spans="1:16" ht="12.75">
      <c r="A11" s="11" t="s">
        <v>14</v>
      </c>
      <c r="B11" s="4">
        <v>2</v>
      </c>
      <c r="C11" s="4"/>
      <c r="D11" s="6">
        <v>75.9</v>
      </c>
      <c r="E11" s="7">
        <f t="shared" si="4"/>
        <v>-75.9</v>
      </c>
      <c r="F11" s="5">
        <v>1</v>
      </c>
      <c r="G11" s="6"/>
      <c r="H11" s="6">
        <v>30.4</v>
      </c>
      <c r="I11" s="7"/>
      <c r="J11" s="5">
        <v>0</v>
      </c>
      <c r="K11" s="6"/>
      <c r="L11" s="6"/>
      <c r="M11" s="7"/>
      <c r="N11" s="6">
        <f t="shared" si="0"/>
        <v>-75.9</v>
      </c>
      <c r="O11" s="8">
        <f t="shared" si="2"/>
        <v>3</v>
      </c>
      <c r="P11" s="6">
        <f t="shared" si="1"/>
        <v>-227.70000000000002</v>
      </c>
    </row>
    <row r="12" spans="1:16" ht="12.75">
      <c r="A12" s="11" t="s">
        <v>15</v>
      </c>
      <c r="B12" s="4">
        <v>2</v>
      </c>
      <c r="C12" s="4"/>
      <c r="D12" s="6">
        <v>64.9</v>
      </c>
      <c r="E12" s="7">
        <f t="shared" si="4"/>
        <v>-64.9</v>
      </c>
      <c r="F12" s="5">
        <v>2</v>
      </c>
      <c r="G12" s="4"/>
      <c r="H12" s="6">
        <v>58.5</v>
      </c>
      <c r="I12" s="7">
        <f>G12-H12</f>
        <v>-58.5</v>
      </c>
      <c r="J12" s="5">
        <v>0</v>
      </c>
      <c r="K12" s="6"/>
      <c r="L12" s="6"/>
      <c r="M12" s="7"/>
      <c r="N12" s="6">
        <f t="shared" si="0"/>
        <v>-61.7</v>
      </c>
      <c r="O12" s="8">
        <f t="shared" si="2"/>
        <v>4</v>
      </c>
      <c r="P12" s="6">
        <f t="shared" si="1"/>
        <v>-246.8</v>
      </c>
    </row>
    <row r="13" spans="1:16" ht="12.75">
      <c r="A13" s="11" t="s">
        <v>16</v>
      </c>
      <c r="B13" s="4">
        <v>10</v>
      </c>
      <c r="C13" s="4"/>
      <c r="D13" s="6">
        <v>69.2</v>
      </c>
      <c r="E13" s="7">
        <f t="shared" si="4"/>
        <v>-69.2</v>
      </c>
      <c r="F13" s="5">
        <v>0</v>
      </c>
      <c r="G13" s="6"/>
      <c r="H13" s="6"/>
      <c r="I13" s="7"/>
      <c r="J13" s="5">
        <v>1</v>
      </c>
      <c r="K13" s="6"/>
      <c r="L13" s="6">
        <v>58.8</v>
      </c>
      <c r="M13" s="7"/>
      <c r="N13" s="6">
        <f t="shared" si="0"/>
        <v>-69.2</v>
      </c>
      <c r="O13" s="8">
        <f t="shared" si="2"/>
        <v>11</v>
      </c>
      <c r="P13" s="6">
        <f t="shared" si="1"/>
        <v>-761.2</v>
      </c>
    </row>
    <row r="14" spans="1:16" ht="12.75">
      <c r="A14" s="11" t="s">
        <v>17</v>
      </c>
      <c r="B14" s="4">
        <v>1</v>
      </c>
      <c r="C14" s="4"/>
      <c r="D14" s="6">
        <v>86.6</v>
      </c>
      <c r="E14" s="7">
        <f t="shared" si="4"/>
        <v>-86.6</v>
      </c>
      <c r="F14" s="5">
        <v>0</v>
      </c>
      <c r="G14" s="6"/>
      <c r="H14" s="6"/>
      <c r="I14" s="7"/>
      <c r="J14" s="5">
        <v>1</v>
      </c>
      <c r="K14" s="4"/>
      <c r="L14" s="6">
        <v>28.6</v>
      </c>
      <c r="M14" s="7">
        <f t="shared" si="3"/>
        <v>-28.6</v>
      </c>
      <c r="N14" s="6">
        <f t="shared" si="0"/>
        <v>-57.599999999999994</v>
      </c>
      <c r="O14" s="8">
        <f t="shared" si="2"/>
        <v>2</v>
      </c>
      <c r="P14" s="6">
        <f t="shared" si="1"/>
        <v>-115.2</v>
      </c>
    </row>
    <row r="15" spans="1:16" ht="12.75">
      <c r="A15" s="11" t="s">
        <v>28</v>
      </c>
      <c r="B15" s="4">
        <v>3</v>
      </c>
      <c r="C15" s="4"/>
      <c r="D15" s="6">
        <v>63.6</v>
      </c>
      <c r="E15" s="7">
        <f>C15-D15</f>
        <v>-63.6</v>
      </c>
      <c r="F15" s="5">
        <v>0</v>
      </c>
      <c r="G15" s="6"/>
      <c r="H15" s="6"/>
      <c r="I15" s="7"/>
      <c r="J15" s="5">
        <v>1</v>
      </c>
      <c r="K15" s="4"/>
      <c r="L15" s="6">
        <v>50.6</v>
      </c>
      <c r="M15" s="7">
        <f t="shared" si="3"/>
        <v>-50.6</v>
      </c>
      <c r="N15" s="6">
        <f t="shared" si="0"/>
        <v>-57.1</v>
      </c>
      <c r="O15" s="8">
        <f t="shared" si="2"/>
        <v>4</v>
      </c>
      <c r="P15" s="6">
        <f t="shared" si="1"/>
        <v>-228.4</v>
      </c>
    </row>
    <row r="16" spans="1:16" ht="12.75">
      <c r="A16" s="11" t="s">
        <v>29</v>
      </c>
      <c r="B16" s="4">
        <v>4</v>
      </c>
      <c r="C16" s="4"/>
      <c r="D16" s="6">
        <v>38.7</v>
      </c>
      <c r="E16" s="7">
        <f>C16-D16</f>
        <v>-38.7</v>
      </c>
      <c r="F16" s="5">
        <v>0</v>
      </c>
      <c r="G16" s="6"/>
      <c r="H16" s="6"/>
      <c r="I16" s="7"/>
      <c r="J16" s="5">
        <v>0</v>
      </c>
      <c r="K16" s="6"/>
      <c r="L16" s="6"/>
      <c r="M16" s="7"/>
      <c r="N16" s="6">
        <f t="shared" si="0"/>
        <v>-38.7</v>
      </c>
      <c r="O16" s="8">
        <f t="shared" si="2"/>
        <v>4</v>
      </c>
      <c r="P16" s="6">
        <f t="shared" si="1"/>
        <v>-154.8</v>
      </c>
    </row>
    <row r="17" spans="1:16" ht="12.75">
      <c r="A17" s="11" t="s">
        <v>39</v>
      </c>
      <c r="B17" s="4">
        <v>0</v>
      </c>
      <c r="C17" s="4"/>
      <c r="D17" s="6"/>
      <c r="E17" s="7"/>
      <c r="F17" s="5">
        <v>0</v>
      </c>
      <c r="G17" s="6"/>
      <c r="H17" s="6"/>
      <c r="I17" s="7"/>
      <c r="J17" s="5">
        <v>1</v>
      </c>
      <c r="K17" s="4"/>
      <c r="L17" s="6">
        <v>36.6</v>
      </c>
      <c r="M17" s="7">
        <f t="shared" si="3"/>
        <v>-36.6</v>
      </c>
      <c r="N17" s="6">
        <f t="shared" si="0"/>
        <v>-36.6</v>
      </c>
      <c r="O17" s="8">
        <f t="shared" si="2"/>
        <v>1</v>
      </c>
      <c r="P17" s="6">
        <f t="shared" si="1"/>
        <v>-36.6</v>
      </c>
    </row>
    <row r="18" spans="1:16" ht="12.75">
      <c r="A18" s="11" t="s">
        <v>44</v>
      </c>
      <c r="B18" s="4">
        <v>3</v>
      </c>
      <c r="C18" s="4"/>
      <c r="D18" s="6">
        <v>60.3</v>
      </c>
      <c r="E18" s="7">
        <f>C18-D18</f>
        <v>-60.3</v>
      </c>
      <c r="F18" s="5">
        <v>0</v>
      </c>
      <c r="G18" s="6"/>
      <c r="H18" s="6"/>
      <c r="I18" s="7"/>
      <c r="J18" s="5">
        <v>2</v>
      </c>
      <c r="K18" s="4"/>
      <c r="L18" s="6">
        <v>41.4</v>
      </c>
      <c r="M18" s="7">
        <f t="shared" si="3"/>
        <v>-41.4</v>
      </c>
      <c r="N18" s="6">
        <f t="shared" si="0"/>
        <v>-50.849999999999994</v>
      </c>
      <c r="O18" s="8">
        <f t="shared" si="2"/>
        <v>5</v>
      </c>
      <c r="P18" s="6">
        <f t="shared" si="1"/>
        <v>-254.5</v>
      </c>
    </row>
    <row r="19" spans="1:16" ht="12.75">
      <c r="A19" s="11" t="s">
        <v>18</v>
      </c>
      <c r="B19" s="4">
        <v>3</v>
      </c>
      <c r="C19" s="4"/>
      <c r="D19" s="6">
        <v>68.5</v>
      </c>
      <c r="E19" s="7">
        <f>C19-D19</f>
        <v>-68.5</v>
      </c>
      <c r="F19" s="5">
        <v>1</v>
      </c>
      <c r="G19" s="4"/>
      <c r="H19" s="6">
        <v>78.1</v>
      </c>
      <c r="I19" s="7">
        <f>G19-H19</f>
        <v>-78.1</v>
      </c>
      <c r="J19" s="5">
        <v>0</v>
      </c>
      <c r="K19" s="6"/>
      <c r="L19" s="6"/>
      <c r="M19" s="7"/>
      <c r="N19" s="6">
        <f t="shared" si="0"/>
        <v>-73.3</v>
      </c>
      <c r="O19" s="8">
        <f t="shared" si="2"/>
        <v>4</v>
      </c>
      <c r="P19" s="6">
        <f t="shared" si="1"/>
        <v>-293.2</v>
      </c>
    </row>
    <row r="20" spans="1:16" ht="12.75">
      <c r="A20" s="11" t="s">
        <v>38</v>
      </c>
      <c r="B20" s="4">
        <v>1</v>
      </c>
      <c r="C20" s="4"/>
      <c r="D20" s="6">
        <v>68.3</v>
      </c>
      <c r="E20" s="7">
        <f>C20-D20</f>
        <v>-68.3</v>
      </c>
      <c r="F20" s="5">
        <v>1</v>
      </c>
      <c r="G20" s="4"/>
      <c r="H20" s="6">
        <v>53.2</v>
      </c>
      <c r="I20" s="7">
        <f>G20-H20</f>
        <v>-53.2</v>
      </c>
      <c r="J20" s="5">
        <v>0</v>
      </c>
      <c r="K20" s="6"/>
      <c r="L20" s="6"/>
      <c r="M20" s="7"/>
      <c r="N20" s="6">
        <f t="shared" si="0"/>
        <v>-60.75</v>
      </c>
      <c r="O20" s="8">
        <f t="shared" si="2"/>
        <v>2</v>
      </c>
      <c r="P20" s="6">
        <f t="shared" si="1"/>
        <v>-121.6</v>
      </c>
    </row>
    <row r="21" spans="1:16" ht="12.75">
      <c r="A21" s="11" t="s">
        <v>19</v>
      </c>
      <c r="B21" s="4">
        <v>1</v>
      </c>
      <c r="C21" s="4"/>
      <c r="D21" s="6">
        <v>71.8</v>
      </c>
      <c r="E21" s="7">
        <f aca="true" t="shared" si="5" ref="E21:E29">C21-D21</f>
        <v>-71.8</v>
      </c>
      <c r="F21" s="5">
        <v>1</v>
      </c>
      <c r="G21" s="4"/>
      <c r="H21" s="6">
        <v>81</v>
      </c>
      <c r="I21" s="7">
        <f>G21-H21</f>
        <v>-81</v>
      </c>
      <c r="J21" s="5">
        <v>1</v>
      </c>
      <c r="K21" s="4"/>
      <c r="L21" s="6">
        <v>58.2</v>
      </c>
      <c r="M21" s="7">
        <f t="shared" si="3"/>
        <v>-58.2</v>
      </c>
      <c r="N21" s="6">
        <f t="shared" si="0"/>
        <v>-70.33333333333333</v>
      </c>
      <c r="O21" s="8">
        <f t="shared" si="2"/>
        <v>3</v>
      </c>
      <c r="P21" s="6">
        <f t="shared" si="1"/>
        <v>-210.89999999999998</v>
      </c>
    </row>
    <row r="22" spans="1:16" ht="12.75">
      <c r="A22" s="11" t="s">
        <v>30</v>
      </c>
      <c r="B22" s="4">
        <v>1</v>
      </c>
      <c r="C22" s="4"/>
      <c r="D22" s="6">
        <v>89.7</v>
      </c>
      <c r="E22" s="7">
        <f>C22-D22</f>
        <v>-89.7</v>
      </c>
      <c r="F22" s="5">
        <v>0</v>
      </c>
      <c r="G22" s="6"/>
      <c r="H22" s="6"/>
      <c r="I22" s="7"/>
      <c r="J22" s="5">
        <v>1</v>
      </c>
      <c r="K22" s="4"/>
      <c r="L22" s="6">
        <v>66.4</v>
      </c>
      <c r="M22" s="7">
        <f t="shared" si="3"/>
        <v>-66.4</v>
      </c>
      <c r="N22" s="6">
        <f t="shared" si="0"/>
        <v>-78.05000000000001</v>
      </c>
      <c r="O22" s="8">
        <f t="shared" si="2"/>
        <v>2</v>
      </c>
      <c r="P22" s="6">
        <f t="shared" si="1"/>
        <v>-156.2</v>
      </c>
    </row>
    <row r="23" spans="1:16" ht="12.75">
      <c r="A23" s="11" t="s">
        <v>61</v>
      </c>
      <c r="B23" s="4">
        <v>0</v>
      </c>
      <c r="C23" s="4"/>
      <c r="D23" s="6"/>
      <c r="E23" s="7"/>
      <c r="F23" s="5">
        <v>0</v>
      </c>
      <c r="G23" s="6"/>
      <c r="H23" s="6"/>
      <c r="I23" s="7"/>
      <c r="J23" s="5">
        <v>1</v>
      </c>
      <c r="K23" s="4"/>
      <c r="L23" s="6">
        <v>37.1</v>
      </c>
      <c r="M23" s="7">
        <f>K23-L23</f>
        <v>-37.1</v>
      </c>
      <c r="N23" s="6">
        <f>AVERAGE(E23,I23,M23)</f>
        <v>-37.1</v>
      </c>
      <c r="O23" s="8">
        <f>B23+F23+J23</f>
        <v>1</v>
      </c>
      <c r="P23" s="6">
        <f>ROUND(N23,1)*O23</f>
        <v>-37.1</v>
      </c>
    </row>
    <row r="24" spans="1:16" ht="12.75">
      <c r="A24" s="11" t="s">
        <v>31</v>
      </c>
      <c r="B24" s="4">
        <v>3</v>
      </c>
      <c r="C24" s="4"/>
      <c r="D24" s="6">
        <v>77.4</v>
      </c>
      <c r="E24" s="7">
        <f>C24-D24</f>
        <v>-77.4</v>
      </c>
      <c r="F24" s="5">
        <v>0</v>
      </c>
      <c r="G24" s="6"/>
      <c r="H24" s="6"/>
      <c r="I24" s="7"/>
      <c r="J24" s="5">
        <v>2</v>
      </c>
      <c r="K24" s="4"/>
      <c r="L24" s="6">
        <v>77.1</v>
      </c>
      <c r="M24" s="7">
        <f t="shared" si="3"/>
        <v>-77.1</v>
      </c>
      <c r="N24" s="6">
        <f t="shared" si="0"/>
        <v>-77.25</v>
      </c>
      <c r="O24" s="8">
        <f t="shared" si="2"/>
        <v>5</v>
      </c>
      <c r="P24" s="6">
        <f t="shared" si="1"/>
        <v>-386.5</v>
      </c>
    </row>
    <row r="25" spans="1:16" ht="12.75">
      <c r="A25" s="11" t="s">
        <v>60</v>
      </c>
      <c r="B25" s="4">
        <v>0</v>
      </c>
      <c r="C25" s="4"/>
      <c r="D25" s="6"/>
      <c r="E25" s="7"/>
      <c r="F25" s="5">
        <v>1</v>
      </c>
      <c r="G25" s="6"/>
      <c r="H25" s="6">
        <v>35.7</v>
      </c>
      <c r="I25" s="7">
        <f>G25-H25</f>
        <v>-35.7</v>
      </c>
      <c r="J25" s="5">
        <v>0</v>
      </c>
      <c r="K25" s="4"/>
      <c r="L25" s="6"/>
      <c r="M25" s="7"/>
      <c r="N25" s="6">
        <f>AVERAGE(E25,I25,M25)</f>
        <v>-35.7</v>
      </c>
      <c r="O25" s="8">
        <f>B25+F25+J25</f>
        <v>1</v>
      </c>
      <c r="P25" s="6">
        <f>ROUND(N25,1)*O25</f>
        <v>-35.7</v>
      </c>
    </row>
    <row r="26" spans="1:16" ht="12.75">
      <c r="A26" s="11" t="s">
        <v>32</v>
      </c>
      <c r="B26" s="4">
        <v>1</v>
      </c>
      <c r="C26" s="4"/>
      <c r="D26" s="6">
        <v>69.6</v>
      </c>
      <c r="E26" s="7">
        <f>C26-D26</f>
        <v>-69.6</v>
      </c>
      <c r="F26" s="5">
        <v>0</v>
      </c>
      <c r="G26" s="6"/>
      <c r="H26" s="6"/>
      <c r="I26" s="7"/>
      <c r="J26" s="5">
        <v>1</v>
      </c>
      <c r="K26" s="4"/>
      <c r="L26" s="6">
        <v>55</v>
      </c>
      <c r="M26" s="7">
        <f t="shared" si="3"/>
        <v>-55</v>
      </c>
      <c r="N26" s="6">
        <f t="shared" si="0"/>
        <v>-62.3</v>
      </c>
      <c r="O26" s="8">
        <f t="shared" si="2"/>
        <v>2</v>
      </c>
      <c r="P26" s="6">
        <f t="shared" si="1"/>
        <v>-124.6</v>
      </c>
    </row>
    <row r="27" spans="1:16" ht="12.75">
      <c r="A27" s="11" t="s">
        <v>20</v>
      </c>
      <c r="B27" s="4">
        <v>2</v>
      </c>
      <c r="C27" s="4"/>
      <c r="D27" s="6">
        <v>68.7</v>
      </c>
      <c r="E27" s="7">
        <f t="shared" si="5"/>
        <v>-68.7</v>
      </c>
      <c r="F27" s="5">
        <v>0</v>
      </c>
      <c r="G27" s="6"/>
      <c r="H27" s="6"/>
      <c r="I27" s="7"/>
      <c r="J27" s="5">
        <v>0</v>
      </c>
      <c r="K27" s="6"/>
      <c r="L27" s="6"/>
      <c r="M27" s="7"/>
      <c r="N27" s="6">
        <f t="shared" si="0"/>
        <v>-68.7</v>
      </c>
      <c r="O27" s="8">
        <f t="shared" si="2"/>
        <v>2</v>
      </c>
      <c r="P27" s="6">
        <f t="shared" si="1"/>
        <v>-137.4</v>
      </c>
    </row>
    <row r="28" spans="1:16" ht="12.75">
      <c r="A28" s="11" t="s">
        <v>21</v>
      </c>
      <c r="B28" s="4">
        <v>3</v>
      </c>
      <c r="C28" s="4"/>
      <c r="D28" s="6">
        <v>54.7</v>
      </c>
      <c r="E28" s="7">
        <f t="shared" si="5"/>
        <v>-54.7</v>
      </c>
      <c r="F28" s="5">
        <v>1</v>
      </c>
      <c r="G28" s="6"/>
      <c r="H28" s="6">
        <v>42.9</v>
      </c>
      <c r="I28" s="7"/>
      <c r="J28" s="5">
        <v>2</v>
      </c>
      <c r="K28" s="4"/>
      <c r="L28" s="6">
        <v>39.6</v>
      </c>
      <c r="M28" s="7">
        <f t="shared" si="3"/>
        <v>-39.6</v>
      </c>
      <c r="N28" s="6">
        <f t="shared" si="0"/>
        <v>-47.150000000000006</v>
      </c>
      <c r="O28" s="8">
        <f t="shared" si="2"/>
        <v>6</v>
      </c>
      <c r="P28" s="6">
        <f t="shared" si="1"/>
        <v>-283.20000000000005</v>
      </c>
    </row>
    <row r="29" spans="1:16" ht="12.75">
      <c r="A29" s="11" t="s">
        <v>22</v>
      </c>
      <c r="B29" s="4">
        <v>6</v>
      </c>
      <c r="C29" s="4"/>
      <c r="D29" s="6">
        <v>79.8</v>
      </c>
      <c r="E29" s="7">
        <f t="shared" si="5"/>
        <v>-79.8</v>
      </c>
      <c r="F29" s="5">
        <v>1</v>
      </c>
      <c r="G29" s="4"/>
      <c r="H29" s="6">
        <v>57.5</v>
      </c>
      <c r="I29" s="7">
        <f>G29-H29</f>
        <v>-57.5</v>
      </c>
      <c r="J29" s="5">
        <v>1</v>
      </c>
      <c r="K29" s="4"/>
      <c r="L29" s="6">
        <v>72.3</v>
      </c>
      <c r="M29" s="7">
        <f t="shared" si="3"/>
        <v>-72.3</v>
      </c>
      <c r="N29" s="6">
        <f t="shared" si="0"/>
        <v>-69.86666666666667</v>
      </c>
      <c r="O29" s="8">
        <f t="shared" si="2"/>
        <v>8</v>
      </c>
      <c r="P29" s="6">
        <f t="shared" si="1"/>
        <v>-559.2</v>
      </c>
    </row>
    <row r="30" spans="1:16" ht="12.75">
      <c r="A30" s="11" t="s">
        <v>33</v>
      </c>
      <c r="B30" s="4">
        <v>1</v>
      </c>
      <c r="C30" s="4"/>
      <c r="D30" s="6">
        <v>60</v>
      </c>
      <c r="E30" s="7">
        <f>C30-D30</f>
        <v>-60</v>
      </c>
      <c r="F30" s="5">
        <v>0</v>
      </c>
      <c r="G30" s="6"/>
      <c r="H30" s="6"/>
      <c r="I30" s="7"/>
      <c r="J30" s="5">
        <v>0</v>
      </c>
      <c r="K30" s="6"/>
      <c r="L30" s="6"/>
      <c r="M30" s="7"/>
      <c r="N30" s="6">
        <f t="shared" si="0"/>
        <v>-60</v>
      </c>
      <c r="O30" s="8">
        <f t="shared" si="2"/>
        <v>1</v>
      </c>
      <c r="P30" s="6">
        <f t="shared" si="1"/>
        <v>-60</v>
      </c>
    </row>
    <row r="31" spans="1:16" ht="12.75">
      <c r="A31" s="11" t="s">
        <v>34</v>
      </c>
      <c r="B31" s="4">
        <v>4</v>
      </c>
      <c r="C31" s="4"/>
      <c r="D31" s="6">
        <v>77.7</v>
      </c>
      <c r="E31" s="7">
        <f>C31-D31</f>
        <v>-77.7</v>
      </c>
      <c r="F31" s="5">
        <v>1</v>
      </c>
      <c r="G31" s="4"/>
      <c r="H31" s="6">
        <v>45.2</v>
      </c>
      <c r="I31" s="7">
        <f>G31-H31</f>
        <v>-45.2</v>
      </c>
      <c r="J31" s="5">
        <v>2</v>
      </c>
      <c r="K31" s="4"/>
      <c r="L31" s="6">
        <v>68.6</v>
      </c>
      <c r="M31" s="7">
        <f t="shared" si="3"/>
        <v>-68.6</v>
      </c>
      <c r="N31" s="6">
        <f t="shared" si="0"/>
        <v>-63.833333333333336</v>
      </c>
      <c r="O31" s="8">
        <f t="shared" si="2"/>
        <v>7</v>
      </c>
      <c r="P31" s="6">
        <f t="shared" si="1"/>
        <v>-446.59999999999997</v>
      </c>
    </row>
    <row r="32" spans="1:16" ht="12.75">
      <c r="A32" s="11" t="s">
        <v>23</v>
      </c>
      <c r="B32" s="4">
        <v>0</v>
      </c>
      <c r="C32" s="4"/>
      <c r="D32" s="6"/>
      <c r="E32" s="7"/>
      <c r="F32" s="5">
        <v>1</v>
      </c>
      <c r="G32" s="6"/>
      <c r="H32" s="6">
        <v>70.2</v>
      </c>
      <c r="I32" s="7"/>
      <c r="J32" s="5">
        <v>1</v>
      </c>
      <c r="K32" s="4"/>
      <c r="L32" s="6">
        <v>70.1</v>
      </c>
      <c r="M32" s="7">
        <f t="shared" si="3"/>
        <v>-70.1</v>
      </c>
      <c r="N32" s="6">
        <f t="shared" si="0"/>
        <v>-70.1</v>
      </c>
      <c r="O32" s="8">
        <f t="shared" si="2"/>
        <v>2</v>
      </c>
      <c r="P32" s="6">
        <f t="shared" si="1"/>
        <v>-140.2</v>
      </c>
    </row>
    <row r="33" spans="1:16" ht="12.75">
      <c r="A33" s="11" t="s">
        <v>35</v>
      </c>
      <c r="B33" s="4">
        <v>1</v>
      </c>
      <c r="C33" s="4"/>
      <c r="D33" s="6">
        <v>95.3</v>
      </c>
      <c r="E33" s="7">
        <f>C33-D33</f>
        <v>-95.3</v>
      </c>
      <c r="F33" s="5">
        <v>0</v>
      </c>
      <c r="G33" s="6"/>
      <c r="H33" s="6"/>
      <c r="I33" s="7"/>
      <c r="J33" s="5">
        <v>1</v>
      </c>
      <c r="K33" s="4"/>
      <c r="L33" s="6">
        <v>68.7</v>
      </c>
      <c r="M33" s="7">
        <f t="shared" si="3"/>
        <v>-68.7</v>
      </c>
      <c r="N33" s="6">
        <f t="shared" si="0"/>
        <v>-82</v>
      </c>
      <c r="O33" s="8">
        <f t="shared" si="2"/>
        <v>2</v>
      </c>
      <c r="P33" s="6">
        <f t="shared" si="1"/>
        <v>-164</v>
      </c>
    </row>
    <row r="34" spans="1:16" ht="12.75">
      <c r="A34" s="11" t="s">
        <v>24</v>
      </c>
      <c r="B34" s="4">
        <v>1</v>
      </c>
      <c r="C34" s="4"/>
      <c r="D34" s="6">
        <v>87.5</v>
      </c>
      <c r="E34" s="7">
        <f>C34-D34</f>
        <v>-87.5</v>
      </c>
      <c r="F34" s="5">
        <v>1</v>
      </c>
      <c r="G34" s="4"/>
      <c r="H34" s="6">
        <v>33.1</v>
      </c>
      <c r="I34" s="7">
        <f>G34-H34</f>
        <v>-33.1</v>
      </c>
      <c r="J34" s="5">
        <v>1</v>
      </c>
      <c r="K34" s="6"/>
      <c r="L34" s="6">
        <v>55</v>
      </c>
      <c r="M34" s="7">
        <f t="shared" si="3"/>
        <v>-55</v>
      </c>
      <c r="N34" s="6">
        <f t="shared" si="0"/>
        <v>-58.53333333333333</v>
      </c>
      <c r="O34" s="8">
        <f t="shared" si="2"/>
        <v>3</v>
      </c>
      <c r="P34" s="6">
        <f t="shared" si="1"/>
        <v>-175.5</v>
      </c>
    </row>
    <row r="35" spans="1:16" ht="12.75">
      <c r="A35" s="11" t="s">
        <v>25</v>
      </c>
      <c r="B35" s="4">
        <v>2</v>
      </c>
      <c r="C35" s="4"/>
      <c r="D35" s="6">
        <v>67.5</v>
      </c>
      <c r="E35" s="7">
        <f>C35-D35</f>
        <v>-67.5</v>
      </c>
      <c r="F35" s="5">
        <v>0</v>
      </c>
      <c r="G35" s="6"/>
      <c r="H35" s="6"/>
      <c r="I35" s="7"/>
      <c r="J35" s="5">
        <v>1</v>
      </c>
      <c r="K35" s="4"/>
      <c r="L35" s="6">
        <v>42.5</v>
      </c>
      <c r="M35" s="7">
        <f t="shared" si="3"/>
        <v>-42.5</v>
      </c>
      <c r="N35" s="6">
        <f t="shared" si="0"/>
        <v>-55</v>
      </c>
      <c r="O35" s="8">
        <f t="shared" si="2"/>
        <v>3</v>
      </c>
      <c r="P35" s="6">
        <f t="shared" si="1"/>
        <v>-165</v>
      </c>
    </row>
    <row r="36" spans="1:16" ht="12.75">
      <c r="A36" s="11" t="s">
        <v>26</v>
      </c>
      <c r="B36" s="4">
        <v>2</v>
      </c>
      <c r="C36" s="4"/>
      <c r="D36" s="6">
        <v>67.3</v>
      </c>
      <c r="E36" s="7">
        <f>C36-D36</f>
        <v>-67.3</v>
      </c>
      <c r="F36" s="5">
        <v>0</v>
      </c>
      <c r="G36" s="6"/>
      <c r="H36" s="6"/>
      <c r="I36" s="7"/>
      <c r="J36" s="5">
        <v>2</v>
      </c>
      <c r="K36" s="4"/>
      <c r="L36" s="6">
        <v>58.6</v>
      </c>
      <c r="M36" s="7">
        <f t="shared" si="3"/>
        <v>-58.6</v>
      </c>
      <c r="N36" s="6">
        <f t="shared" si="0"/>
        <v>-62.95</v>
      </c>
      <c r="O36" s="8">
        <f t="shared" si="2"/>
        <v>4</v>
      </c>
      <c r="P36" s="6">
        <f t="shared" si="1"/>
        <v>-252</v>
      </c>
    </row>
    <row r="37" spans="1:16" ht="12.75">
      <c r="A37" s="11" t="s">
        <v>40</v>
      </c>
      <c r="B37" s="4">
        <v>0</v>
      </c>
      <c r="C37" s="4"/>
      <c r="D37" s="6"/>
      <c r="E37" s="7"/>
      <c r="F37" s="5">
        <v>0</v>
      </c>
      <c r="G37" s="6"/>
      <c r="H37" s="6"/>
      <c r="I37" s="7"/>
      <c r="J37" s="5">
        <v>1</v>
      </c>
      <c r="K37" s="4"/>
      <c r="L37" s="6">
        <v>61</v>
      </c>
      <c r="M37" s="7">
        <f t="shared" si="3"/>
        <v>-61</v>
      </c>
      <c r="N37" s="6">
        <f t="shared" si="0"/>
        <v>-61</v>
      </c>
      <c r="O37" s="8">
        <f t="shared" si="2"/>
        <v>1</v>
      </c>
      <c r="P37" s="6">
        <f t="shared" si="1"/>
        <v>-61</v>
      </c>
    </row>
    <row r="38" spans="1:16" ht="12.75">
      <c r="A38" s="11" t="s">
        <v>59</v>
      </c>
      <c r="B38" s="4">
        <v>1</v>
      </c>
      <c r="C38" s="4"/>
      <c r="D38" s="6">
        <v>93</v>
      </c>
      <c r="E38" s="7">
        <f>C38-D38</f>
        <v>-93</v>
      </c>
      <c r="F38" s="5">
        <v>0</v>
      </c>
      <c r="G38" s="6"/>
      <c r="H38" s="6"/>
      <c r="I38" s="7"/>
      <c r="J38" s="5">
        <v>0</v>
      </c>
      <c r="K38" s="4"/>
      <c r="L38" s="6"/>
      <c r="M38" s="7"/>
      <c r="N38" s="6">
        <f>AVERAGE(E38,I38,M38)</f>
        <v>-93</v>
      </c>
      <c r="O38" s="8">
        <f>B38+F38+J38</f>
        <v>1</v>
      </c>
      <c r="P38" s="6">
        <f>ROUND(N38,1)*O38</f>
        <v>-93</v>
      </c>
    </row>
    <row r="39" spans="1:16" ht="12.75">
      <c r="A39" s="11" t="s">
        <v>43</v>
      </c>
      <c r="B39" s="4">
        <v>1</v>
      </c>
      <c r="C39" s="4"/>
      <c r="D39" s="6">
        <v>74.4</v>
      </c>
      <c r="E39" s="7">
        <f>C39-D39</f>
        <v>-74.4</v>
      </c>
      <c r="F39" s="5">
        <v>0</v>
      </c>
      <c r="G39" s="6"/>
      <c r="H39" s="6"/>
      <c r="I39" s="7"/>
      <c r="J39" s="5">
        <v>2</v>
      </c>
      <c r="K39" s="4"/>
      <c r="L39" s="6">
        <v>49.6</v>
      </c>
      <c r="M39" s="7">
        <f t="shared" si="3"/>
        <v>-49.6</v>
      </c>
      <c r="N39" s="6">
        <f t="shared" si="0"/>
        <v>-62</v>
      </c>
      <c r="O39" s="8">
        <f t="shared" si="2"/>
        <v>3</v>
      </c>
      <c r="P39" s="6">
        <f t="shared" si="1"/>
        <v>-186</v>
      </c>
    </row>
    <row r="40" spans="1:16" ht="12.75">
      <c r="A40" s="11" t="s">
        <v>36</v>
      </c>
      <c r="B40" s="4">
        <v>4</v>
      </c>
      <c r="C40" s="4"/>
      <c r="D40" s="6">
        <v>67.1</v>
      </c>
      <c r="E40" s="7">
        <f>C40-D40</f>
        <v>-67.1</v>
      </c>
      <c r="F40" s="5">
        <v>0</v>
      </c>
      <c r="G40" s="6"/>
      <c r="H40" s="6"/>
      <c r="I40" s="7"/>
      <c r="J40" s="5">
        <v>1</v>
      </c>
      <c r="K40" s="6"/>
      <c r="L40" s="6">
        <v>72.1</v>
      </c>
      <c r="M40" s="7">
        <f t="shared" si="3"/>
        <v>-72.1</v>
      </c>
      <c r="N40" s="6">
        <f t="shared" si="0"/>
        <v>-69.6</v>
      </c>
      <c r="O40" s="8">
        <f t="shared" si="2"/>
        <v>5</v>
      </c>
      <c r="P40" s="6">
        <f t="shared" si="1"/>
        <v>-348</v>
      </c>
    </row>
    <row r="41" spans="1:16" ht="12.75">
      <c r="A41" s="11" t="s">
        <v>62</v>
      </c>
      <c r="B41" s="4">
        <v>0</v>
      </c>
      <c r="C41" s="4"/>
      <c r="D41" s="6"/>
      <c r="E41" s="7"/>
      <c r="F41" s="5">
        <v>0</v>
      </c>
      <c r="G41" s="6"/>
      <c r="H41" s="6"/>
      <c r="I41" s="7"/>
      <c r="J41" s="5">
        <v>1</v>
      </c>
      <c r="K41" s="6"/>
      <c r="L41" s="6">
        <v>53</v>
      </c>
      <c r="M41" s="7">
        <f t="shared" si="3"/>
        <v>-53</v>
      </c>
      <c r="N41" s="6">
        <f>AVERAGE(E41,I41,M41)</f>
        <v>-53</v>
      </c>
      <c r="O41" s="8">
        <f>B41+F41+J41</f>
        <v>1</v>
      </c>
      <c r="P41" s="6">
        <f>ROUND(N41,1)*O41</f>
        <v>-53</v>
      </c>
    </row>
    <row r="42" spans="1:16" ht="12.75">
      <c r="A42" s="11" t="s">
        <v>41</v>
      </c>
      <c r="B42" s="4">
        <v>0</v>
      </c>
      <c r="C42" s="4"/>
      <c r="D42" s="6"/>
      <c r="E42" s="7"/>
      <c r="F42" s="5">
        <v>0</v>
      </c>
      <c r="G42" s="6"/>
      <c r="H42" s="6"/>
      <c r="I42" s="7"/>
      <c r="J42" s="5">
        <v>1</v>
      </c>
      <c r="K42" s="4"/>
      <c r="L42" s="6">
        <v>33.3</v>
      </c>
      <c r="M42" s="7">
        <f t="shared" si="3"/>
        <v>-33.3</v>
      </c>
      <c r="N42" s="6">
        <f t="shared" si="0"/>
        <v>-33.3</v>
      </c>
      <c r="O42" s="8">
        <f t="shared" si="2"/>
        <v>1</v>
      </c>
      <c r="P42" s="6">
        <f t="shared" si="1"/>
        <v>-33.3</v>
      </c>
    </row>
    <row r="43" spans="1:16" ht="12.75">
      <c r="A43" s="11" t="s">
        <v>37</v>
      </c>
      <c r="B43" s="4">
        <v>4</v>
      </c>
      <c r="C43" s="4"/>
      <c r="D43" s="6">
        <v>74.6</v>
      </c>
      <c r="E43" s="7">
        <f>C43-D43</f>
        <v>-74.6</v>
      </c>
      <c r="F43" s="5">
        <v>0</v>
      </c>
      <c r="G43" s="6"/>
      <c r="H43" s="6"/>
      <c r="I43" s="7"/>
      <c r="J43" s="5">
        <v>0</v>
      </c>
      <c r="K43" s="6"/>
      <c r="L43" s="6"/>
      <c r="M43" s="7"/>
      <c r="N43" s="6">
        <f t="shared" si="0"/>
        <v>-74.6</v>
      </c>
      <c r="O43" s="8">
        <f t="shared" si="2"/>
        <v>4</v>
      </c>
      <c r="P43" s="6">
        <f t="shared" si="1"/>
        <v>-298.4</v>
      </c>
    </row>
    <row r="44" spans="1:16" ht="12.75">
      <c r="A44" s="12" t="s">
        <v>27</v>
      </c>
      <c r="B44" s="13">
        <f>SUM(B5:B43)</f>
        <v>81</v>
      </c>
      <c r="C44" s="14"/>
      <c r="D44" s="14"/>
      <c r="E44" s="15">
        <f>AVERAGE(E5:E43)</f>
        <v>-71.06333333333333</v>
      </c>
      <c r="F44" s="13">
        <f>SUM(F5:F43)</f>
        <v>18</v>
      </c>
      <c r="G44" s="14"/>
      <c r="H44" s="14"/>
      <c r="I44" s="15">
        <f>AVERAGE(I5:I43)</f>
        <v>-56.03333333333333</v>
      </c>
      <c r="J44" s="13">
        <f>SUM(J5:J43)</f>
        <v>35</v>
      </c>
      <c r="K44" s="14"/>
      <c r="L44" s="14"/>
      <c r="M44" s="15">
        <f>AVERAGE(M34:M43)</f>
        <v>-53.137499999999996</v>
      </c>
      <c r="N44" s="16"/>
      <c r="O44" s="17">
        <f>SUM(O5:O43)</f>
        <v>134</v>
      </c>
      <c r="P44" s="18"/>
    </row>
  </sheetData>
  <mergeCells count="4">
    <mergeCell ref="A1:P1"/>
    <mergeCell ref="B3:E3"/>
    <mergeCell ref="F3:I3"/>
    <mergeCell ref="J3:M3"/>
  </mergeCells>
  <printOptions/>
  <pageMargins left="0.5" right="0.25" top="0.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13"/>
  <sheetViews>
    <sheetView tabSelected="1" workbookViewId="0" topLeftCell="A1">
      <selection activeCell="E6" sqref="E6"/>
    </sheetView>
  </sheetViews>
  <sheetFormatPr defaultColWidth="9.140625" defaultRowHeight="12.75"/>
  <cols>
    <col min="1" max="1" width="41.00390625" style="0" customWidth="1"/>
  </cols>
  <sheetData>
    <row r="1" spans="1:10" ht="20.25">
      <c r="A1" s="26" t="s">
        <v>57</v>
      </c>
      <c r="B1" s="31"/>
      <c r="C1" s="31"/>
      <c r="D1" s="31"/>
      <c r="E1" s="31"/>
      <c r="F1" s="31"/>
      <c r="G1" s="31"/>
      <c r="H1" s="38"/>
      <c r="I1" s="38"/>
      <c r="J1" s="38"/>
    </row>
    <row r="3" spans="2:10" ht="15.75">
      <c r="B3" s="35" t="s">
        <v>46</v>
      </c>
      <c r="C3" s="36"/>
      <c r="D3" s="36"/>
      <c r="E3" s="36"/>
      <c r="F3" s="36"/>
      <c r="G3" s="36"/>
      <c r="H3" s="37"/>
      <c r="I3" s="37"/>
      <c r="J3" s="37"/>
    </row>
    <row r="4" spans="2:10" ht="15.75">
      <c r="B4" s="32">
        <v>1999</v>
      </c>
      <c r="C4" s="33"/>
      <c r="D4" s="34"/>
      <c r="E4" s="32">
        <v>2000</v>
      </c>
      <c r="F4" s="33"/>
      <c r="G4" s="34"/>
      <c r="H4" s="32">
        <v>2001</v>
      </c>
      <c r="I4" s="33"/>
      <c r="J4" s="34"/>
    </row>
    <row r="5" spans="2:10" ht="25.5">
      <c r="B5" s="19" t="s">
        <v>47</v>
      </c>
      <c r="C5" s="20" t="s">
        <v>48</v>
      </c>
      <c r="D5" s="21" t="s">
        <v>5</v>
      </c>
      <c r="E5" s="19" t="s">
        <v>47</v>
      </c>
      <c r="F5" s="20" t="s">
        <v>48</v>
      </c>
      <c r="G5" s="21" t="s">
        <v>5</v>
      </c>
      <c r="H5" s="19" t="s">
        <v>47</v>
      </c>
      <c r="I5" s="20" t="s">
        <v>48</v>
      </c>
      <c r="J5" s="21" t="s">
        <v>5</v>
      </c>
    </row>
    <row r="6" spans="1:10" ht="12.75">
      <c r="A6" s="22" t="s">
        <v>49</v>
      </c>
      <c r="B6" s="23"/>
      <c r="C6" s="23">
        <v>50</v>
      </c>
      <c r="D6" s="24">
        <f>B6-C6</f>
        <v>-50</v>
      </c>
      <c r="E6" s="23"/>
      <c r="F6" s="23">
        <v>63</v>
      </c>
      <c r="G6" s="24">
        <f>E6-F6</f>
        <v>-63</v>
      </c>
      <c r="H6" s="23"/>
      <c r="I6" s="23">
        <v>63</v>
      </c>
      <c r="J6" s="24">
        <f>H6-I6</f>
        <v>-63</v>
      </c>
    </row>
    <row r="7" spans="1:10" ht="12.75">
      <c r="A7" s="22" t="s">
        <v>50</v>
      </c>
      <c r="B7" s="23"/>
      <c r="C7" s="23">
        <v>75</v>
      </c>
      <c r="D7" s="24">
        <f aca="true" t="shared" si="0" ref="D7:D12">B7-C7</f>
        <v>-75</v>
      </c>
      <c r="E7" s="23"/>
      <c r="F7" s="23">
        <v>59</v>
      </c>
      <c r="G7" s="24">
        <f aca="true" t="shared" si="1" ref="G7:G12">E7-F7</f>
        <v>-59</v>
      </c>
      <c r="H7" s="23"/>
      <c r="I7" s="23">
        <v>51</v>
      </c>
      <c r="J7" s="24">
        <f aca="true" t="shared" si="2" ref="J7:J12">H7-I7</f>
        <v>-51</v>
      </c>
    </row>
    <row r="8" spans="1:10" ht="12.75">
      <c r="A8" s="22" t="s">
        <v>51</v>
      </c>
      <c r="B8" s="23"/>
      <c r="C8" s="23">
        <v>50</v>
      </c>
      <c r="D8" s="24">
        <f t="shared" si="0"/>
        <v>-50</v>
      </c>
      <c r="E8" s="23"/>
      <c r="F8" s="23">
        <v>59</v>
      </c>
      <c r="G8" s="24">
        <f t="shared" si="1"/>
        <v>-59</v>
      </c>
      <c r="H8" s="23"/>
      <c r="I8" s="23">
        <v>59</v>
      </c>
      <c r="J8" s="24">
        <f t="shared" si="2"/>
        <v>-59</v>
      </c>
    </row>
    <row r="9" spans="1:10" ht="12.75">
      <c r="A9" s="22" t="s">
        <v>52</v>
      </c>
      <c r="B9" s="23"/>
      <c r="C9" s="23">
        <v>72</v>
      </c>
      <c r="D9" s="24">
        <f t="shared" si="0"/>
        <v>-72</v>
      </c>
      <c r="E9" s="23"/>
      <c r="F9" s="23">
        <v>67</v>
      </c>
      <c r="G9" s="24">
        <f t="shared" si="1"/>
        <v>-67</v>
      </c>
      <c r="H9" s="23"/>
      <c r="I9" s="23">
        <v>58</v>
      </c>
      <c r="J9" s="24">
        <f t="shared" si="2"/>
        <v>-58</v>
      </c>
    </row>
    <row r="10" spans="1:10" ht="12.75">
      <c r="A10" s="22" t="s">
        <v>53</v>
      </c>
      <c r="B10" s="23"/>
      <c r="C10" s="23">
        <v>66</v>
      </c>
      <c r="D10" s="24">
        <f t="shared" si="0"/>
        <v>-66</v>
      </c>
      <c r="E10" s="23"/>
      <c r="F10" s="23">
        <v>53</v>
      </c>
      <c r="G10" s="24">
        <f t="shared" si="1"/>
        <v>-53</v>
      </c>
      <c r="H10" s="23"/>
      <c r="I10" s="23">
        <v>62</v>
      </c>
      <c r="J10" s="24">
        <f t="shared" si="2"/>
        <v>-62</v>
      </c>
    </row>
    <row r="11" spans="1:10" ht="12.75">
      <c r="A11" s="22" t="s">
        <v>54</v>
      </c>
      <c r="B11" s="23"/>
      <c r="C11" s="23">
        <v>75</v>
      </c>
      <c r="D11" s="24">
        <f t="shared" si="0"/>
        <v>-75</v>
      </c>
      <c r="E11" s="23"/>
      <c r="F11" s="23">
        <v>62</v>
      </c>
      <c r="G11" s="24">
        <f t="shared" si="1"/>
        <v>-62</v>
      </c>
      <c r="H11" s="23"/>
      <c r="I11" s="23">
        <v>69</v>
      </c>
      <c r="J11" s="24">
        <f t="shared" si="2"/>
        <v>-69</v>
      </c>
    </row>
    <row r="12" spans="1:10" ht="12.75">
      <c r="A12" s="22" t="s">
        <v>55</v>
      </c>
      <c r="B12" s="23"/>
      <c r="C12" s="23">
        <v>47</v>
      </c>
      <c r="D12" s="24">
        <f t="shared" si="0"/>
        <v>-47</v>
      </c>
      <c r="E12" s="23"/>
      <c r="F12" s="23">
        <v>63</v>
      </c>
      <c r="G12" s="24">
        <f t="shared" si="1"/>
        <v>-63</v>
      </c>
      <c r="H12" s="23"/>
      <c r="I12" s="23">
        <v>65</v>
      </c>
      <c r="J12" s="24">
        <f t="shared" si="2"/>
        <v>-65</v>
      </c>
    </row>
    <row r="13" spans="1:10" ht="12.75">
      <c r="A13" s="12" t="s">
        <v>56</v>
      </c>
      <c r="B13" s="16" t="e">
        <f aca="true" t="shared" si="3" ref="B13:G13">AVERAGE(B6:B12)</f>
        <v>#DIV/0!</v>
      </c>
      <c r="C13" s="16">
        <f t="shared" si="3"/>
        <v>62.142857142857146</v>
      </c>
      <c r="D13" s="25">
        <f t="shared" si="3"/>
        <v>-62.142857142857146</v>
      </c>
      <c r="E13" s="16" t="e">
        <f t="shared" si="3"/>
        <v>#DIV/0!</v>
      </c>
      <c r="F13" s="16">
        <f t="shared" si="3"/>
        <v>60.857142857142854</v>
      </c>
      <c r="G13" s="25">
        <f t="shared" si="3"/>
        <v>-60.857142857142854</v>
      </c>
      <c r="H13" s="16" t="e">
        <f>AVERAGE(H6:H12)</f>
        <v>#DIV/0!</v>
      </c>
      <c r="I13" s="16">
        <f>AVERAGE(I6:I12)</f>
        <v>61</v>
      </c>
      <c r="J13" s="25">
        <f>AVERAGE(J6:J12)</f>
        <v>-61</v>
      </c>
    </row>
  </sheetData>
  <mergeCells count="5">
    <mergeCell ref="H4:J4"/>
    <mergeCell ref="B3:J3"/>
    <mergeCell ref="A1:J1"/>
    <mergeCell ref="B4:D4"/>
    <mergeCell ref="E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2000-11-17T16:20:15Z</cp:lastPrinted>
  <dcterms:created xsi:type="dcterms:W3CDTF">2000-11-15T21:35:51Z</dcterms:created>
  <dcterms:modified xsi:type="dcterms:W3CDTF">2001-12-17T20:27:24Z</dcterms:modified>
  <cp:category/>
  <cp:version/>
  <cp:contentType/>
  <cp:contentStatus/>
</cp:coreProperties>
</file>