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Data'!$A$1:$P$40</definedName>
  </definedNames>
  <calcPr fullCalcOnLoad="1"/>
</workbook>
</file>

<file path=xl/sharedStrings.xml><?xml version="1.0" encoding="utf-8"?>
<sst xmlns="http://schemas.openxmlformats.org/spreadsheetml/2006/main" count="55" uniqueCount="47">
  <si>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</si>
  <si>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</si>
  <si>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</si>
  <si>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</si>
  <si>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</si>
  <si>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</si>
  <si>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</si>
  <si>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</si>
  <si>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</si>
  <si>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</si>
  <si>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</si>
  <si>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</si>
  <si>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</si>
  <si>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</si>
  <si>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</si>
  <si>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</si>
  <si>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</si>
  <si>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</si>
  <si>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</si>
  <si>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</si>
  <si>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</si>
  <si>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</si>
  <si>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</si>
  <si>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</si>
  <si>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</si>
  <si>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</si>
  <si>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</si>
  <si>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</si>
  <si>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1999 and 2000 Math 8 Assessment Comparisons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</si>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</sst>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11"/>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&amp; 2000</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5"/>
          <c:w val="0.963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Data'!$A$5:$A$39</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Data'!$N$5:$N$39</c:f>
              <c:numCache>
                <c:ptCount val="35"/>
                <c:pt idx="0">
                  <c:v>-61.73333333333333</c:v>
                </c:pt>
                <c:pt idx="1">
                  <c:v>-60.9</c:v>
                </c:pt>
                <c:pt idx="2">
                  <c:v>-64.35</c:v>
                </c:pt>
                <c:pt idx="3">
                  <c:v>-31.3</c:v>
                </c:pt>
                <c:pt idx="4">
                  <c:v>-74.44999999999999</c:v>
                </c:pt>
                <c:pt idx="5">
                  <c:v>-39.15</c:v>
                </c:pt>
                <c:pt idx="6">
                  <c:v>-75.2</c:v>
                </c:pt>
                <c:pt idx="7">
                  <c:v>-69.7</c:v>
                </c:pt>
                <c:pt idx="8">
                  <c:v>-67.1</c:v>
                </c:pt>
                <c:pt idx="9">
                  <c:v>-55.699999999999996</c:v>
                </c:pt>
                <c:pt idx="10">
                  <c:v>-56.150000000000006</c:v>
                </c:pt>
                <c:pt idx="11">
                  <c:v>-42.6</c:v>
                </c:pt>
                <c:pt idx="12">
                  <c:v>-39.4</c:v>
                </c:pt>
                <c:pt idx="13">
                  <c:v>-51.2</c:v>
                </c:pt>
                <c:pt idx="14">
                  <c:v>-72.2</c:v>
                </c:pt>
                <c:pt idx="15">
                  <c:v>-59.7</c:v>
                </c:pt>
                <c:pt idx="16">
                  <c:v>-68.66666666666667</c:v>
                </c:pt>
                <c:pt idx="17">
                  <c:v>-76.85</c:v>
                </c:pt>
                <c:pt idx="18">
                  <c:v>-76.05000000000001</c:v>
                </c:pt>
                <c:pt idx="19">
                  <c:v>-62.099999999999994</c:v>
                </c:pt>
                <c:pt idx="20">
                  <c:v>-66.6</c:v>
                </c:pt>
                <c:pt idx="21">
                  <c:v>-39.7</c:v>
                </c:pt>
                <c:pt idx="22">
                  <c:v>-69.56666666666666</c:v>
                </c:pt>
                <c:pt idx="23">
                  <c:v>-64.4</c:v>
                </c:pt>
                <c:pt idx="24">
                  <c:v>-66.5</c:v>
                </c:pt>
                <c:pt idx="25">
                  <c:v>-72</c:v>
                </c:pt>
                <c:pt idx="26">
                  <c:v>-80.55</c:v>
                </c:pt>
                <c:pt idx="27">
                  <c:v>-62.75</c:v>
                </c:pt>
                <c:pt idx="28">
                  <c:v>-53.9</c:v>
                </c:pt>
                <c:pt idx="29">
                  <c:v>-70.3</c:v>
                </c:pt>
                <c:pt idx="30">
                  <c:v>-65.2</c:v>
                </c:pt>
                <c:pt idx="31">
                  <c:v>-51.8</c:v>
                </c:pt>
                <c:pt idx="32">
                  <c:v>-68.1</c:v>
                </c:pt>
                <c:pt idx="33">
                  <c:v>-26.1</c:v>
                </c:pt>
                <c:pt idx="34">
                  <c:v>-68.7</c:v>
                </c:pt>
              </c:numCache>
            </c:numRef>
          </c:val>
        </c:ser>
        <c:axId val="55885855"/>
        <c:axId val="33210648"/>
      </c:barChart>
      <c:catAx>
        <c:axId val="55885855"/>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33210648"/>
        <c:crosses val="autoZero"/>
        <c:auto val="1"/>
        <c:lblOffset val="180"/>
        <c:tickLblSkip val="1"/>
        <c:noMultiLvlLbl val="0"/>
      </c:catAx>
      <c:valAx>
        <c:axId val="33210648"/>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55885855"/>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Data'!$A$5:$A$39</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Data'!$P$5:$P$39</c:f>
              <c:numCache>
                <c:ptCount val="35"/>
                <c:pt idx="0">
                  <c:v>-308.5</c:v>
                </c:pt>
                <c:pt idx="1">
                  <c:v>-60.9</c:v>
                </c:pt>
                <c:pt idx="2">
                  <c:v>-193.20000000000002</c:v>
                </c:pt>
                <c:pt idx="3">
                  <c:v>-31.3</c:v>
                </c:pt>
                <c:pt idx="4">
                  <c:v>-447</c:v>
                </c:pt>
                <c:pt idx="5">
                  <c:v>-78.4</c:v>
                </c:pt>
                <c:pt idx="6">
                  <c:v>-75.2</c:v>
                </c:pt>
                <c:pt idx="7">
                  <c:v>-209.10000000000002</c:v>
                </c:pt>
                <c:pt idx="8">
                  <c:v>-335.5</c:v>
                </c:pt>
                <c:pt idx="9">
                  <c:v>-111.4</c:v>
                </c:pt>
                <c:pt idx="10">
                  <c:v>-224.8</c:v>
                </c:pt>
                <c:pt idx="11">
                  <c:v>-85.2</c:v>
                </c:pt>
                <c:pt idx="12">
                  <c:v>-39.4</c:v>
                </c:pt>
                <c:pt idx="13">
                  <c:v>-204.8</c:v>
                </c:pt>
                <c:pt idx="14">
                  <c:v>-216.60000000000002</c:v>
                </c:pt>
                <c:pt idx="15">
                  <c:v>-59.7</c:v>
                </c:pt>
                <c:pt idx="16">
                  <c:v>-206.10000000000002</c:v>
                </c:pt>
                <c:pt idx="17">
                  <c:v>-153.8</c:v>
                </c:pt>
                <c:pt idx="18">
                  <c:v>-228.29999999999998</c:v>
                </c:pt>
                <c:pt idx="19">
                  <c:v>-124.2</c:v>
                </c:pt>
                <c:pt idx="20">
                  <c:v>-66.6</c:v>
                </c:pt>
                <c:pt idx="21">
                  <c:v>-119.10000000000001</c:v>
                </c:pt>
                <c:pt idx="22">
                  <c:v>-417.59999999999997</c:v>
                </c:pt>
                <c:pt idx="23">
                  <c:v>-64.4</c:v>
                </c:pt>
                <c:pt idx="24">
                  <c:v>-266</c:v>
                </c:pt>
                <c:pt idx="25">
                  <c:v>-72</c:v>
                </c:pt>
                <c:pt idx="26">
                  <c:v>-161.2</c:v>
                </c:pt>
                <c:pt idx="27">
                  <c:v>-125.6</c:v>
                </c:pt>
                <c:pt idx="28">
                  <c:v>-161.7</c:v>
                </c:pt>
                <c:pt idx="29">
                  <c:v>-140.6</c:v>
                </c:pt>
                <c:pt idx="30">
                  <c:v>-65.2</c:v>
                </c:pt>
                <c:pt idx="31">
                  <c:v>-103.6</c:v>
                </c:pt>
                <c:pt idx="32">
                  <c:v>-272.4</c:v>
                </c:pt>
                <c:pt idx="33">
                  <c:v>-26.1</c:v>
                </c:pt>
                <c:pt idx="34">
                  <c:v>-137.4</c:v>
                </c:pt>
              </c:numCache>
            </c:numRef>
          </c:val>
        </c:ser>
        <c:axId val="30460377"/>
        <c:axId val="5707938"/>
      </c:barChart>
      <c:catAx>
        <c:axId val="30460377"/>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5707938"/>
        <c:crosses val="autoZero"/>
        <c:auto val="1"/>
        <c:lblOffset val="100"/>
        <c:tickLblSkip val="1"/>
        <c:noMultiLvlLbl val="0"/>
      </c:catAx>
      <c:valAx>
        <c:axId val="5707938"/>
        <c:scaling>
          <c:orientation val="minMax"/>
          <c:max val="60"/>
          <c:min val="-30"/>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&amp; 2000</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30460377"/>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workbookViewId="0" topLeftCell="A1">
      <selection activeCell="C36" sqref="C36"/>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3" t="s">
        <v>28</v>
      </c>
      <c r="B1" s="24"/>
      <c r="C1" s="24"/>
      <c r="D1" s="24"/>
      <c r="E1" s="24"/>
      <c r="F1" s="24"/>
      <c r="G1" s="24"/>
      <c r="H1" s="24"/>
      <c r="I1" s="24"/>
      <c r="J1" s="24"/>
      <c r="K1" s="24"/>
      <c r="L1" s="24"/>
      <c r="M1" s="24"/>
      <c r="N1" s="24"/>
      <c r="O1" s="24"/>
      <c r="P1" s="24"/>
    </row>
    <row r="2" spans="1:16" ht="20.25">
      <c r="A2" s="1"/>
      <c r="B2" s="2"/>
      <c r="C2" s="2"/>
      <c r="D2" s="2"/>
      <c r="E2" s="2"/>
      <c r="F2" s="2"/>
      <c r="G2" s="2"/>
      <c r="H2" s="2"/>
      <c r="I2" s="2"/>
      <c r="J2" s="2"/>
      <c r="K2" s="2"/>
      <c r="L2" s="2"/>
      <c r="M2" s="2"/>
      <c r="N2" s="2"/>
      <c r="O2" s="2"/>
      <c r="P2" s="2"/>
    </row>
    <row r="3" spans="2:16" ht="15.75">
      <c r="B3" s="25" t="s">
        <v>0</v>
      </c>
      <c r="C3" s="26"/>
      <c r="D3" s="26"/>
      <c r="E3" s="27"/>
      <c r="F3" s="25" t="s">
        <v>1</v>
      </c>
      <c r="G3" s="26"/>
      <c r="H3" s="26"/>
      <c r="I3" s="27"/>
      <c r="J3" s="25" t="s">
        <v>2</v>
      </c>
      <c r="K3" s="26"/>
      <c r="L3" s="26"/>
      <c r="M3" s="27"/>
      <c r="N3" s="11"/>
      <c r="O3" s="10"/>
      <c r="P3" s="3"/>
    </row>
    <row r="4" spans="2:16" ht="38.25" customHeight="1">
      <c r="B4" s="20" t="s">
        <v>3</v>
      </c>
      <c r="C4" s="21" t="s">
        <v>46</v>
      </c>
      <c r="D4" s="21" t="s">
        <v>4</v>
      </c>
      <c r="E4" s="22" t="s">
        <v>5</v>
      </c>
      <c r="F4" s="20" t="s">
        <v>3</v>
      </c>
      <c r="G4" s="21" t="s">
        <v>46</v>
      </c>
      <c r="H4" s="21" t="s">
        <v>4</v>
      </c>
      <c r="I4" s="22" t="s">
        <v>5</v>
      </c>
      <c r="J4" s="20" t="s">
        <v>3</v>
      </c>
      <c r="K4" s="21" t="s">
        <v>46</v>
      </c>
      <c r="L4" s="21" t="s">
        <v>4</v>
      </c>
      <c r="M4" s="22" t="s">
        <v>5</v>
      </c>
      <c r="N4" s="20" t="s">
        <v>43</v>
      </c>
      <c r="O4" s="21" t="s">
        <v>6</v>
      </c>
      <c r="P4" s="22" t="s">
        <v>7</v>
      </c>
    </row>
    <row r="5" spans="1:16" ht="12.75">
      <c r="A5" s="12" t="s">
        <v>8</v>
      </c>
      <c r="B5" s="4">
        <v>2</v>
      </c>
      <c r="C5" s="4"/>
      <c r="D5" s="4">
        <v>59.1</v>
      </c>
      <c r="E5" s="5">
        <f>C5-D5</f>
        <v>-59.1</v>
      </c>
      <c r="F5" s="6">
        <v>1</v>
      </c>
      <c r="G5" s="4"/>
      <c r="H5" s="4">
        <v>65.9</v>
      </c>
      <c r="I5" s="8">
        <f>G5-H5</f>
        <v>-65.9</v>
      </c>
      <c r="J5" s="6">
        <v>2</v>
      </c>
      <c r="K5" s="4"/>
      <c r="L5" s="4">
        <v>60.2</v>
      </c>
      <c r="M5" s="8">
        <f>K5-L5</f>
        <v>-60.2</v>
      </c>
      <c r="N5" s="7">
        <f aca="true" t="shared" si="0" ref="N5:N39">AVERAGE(E5,I5,M5)</f>
        <v>-61.73333333333333</v>
      </c>
      <c r="O5" s="9">
        <f>B5+F5+J5</f>
        <v>5</v>
      </c>
      <c r="P5" s="7">
        <f>ROUND(N5,1)*O5</f>
        <v>-308.5</v>
      </c>
    </row>
    <row r="6" spans="1:16" ht="12.75">
      <c r="A6" s="12" t="s">
        <v>9</v>
      </c>
      <c r="B6" s="4">
        <v>0</v>
      </c>
      <c r="C6" s="4"/>
      <c r="D6" s="4"/>
      <c r="E6" s="5"/>
      <c r="F6" s="6">
        <v>1</v>
      </c>
      <c r="G6" s="4"/>
      <c r="H6" s="4">
        <v>60.9</v>
      </c>
      <c r="I6" s="8">
        <f>G6-H6</f>
        <v>-60.9</v>
      </c>
      <c r="J6" s="6">
        <v>0</v>
      </c>
      <c r="K6" s="7"/>
      <c r="L6" s="7"/>
      <c r="M6" s="8"/>
      <c r="N6" s="7">
        <f t="shared" si="0"/>
        <v>-60.9</v>
      </c>
      <c r="O6" s="9">
        <f aca="true" t="shared" si="1" ref="O6:O39">B6+F6+J6</f>
        <v>1</v>
      </c>
      <c r="P6" s="7">
        <f>ROUND(N6,1)*O6</f>
        <v>-60.9</v>
      </c>
    </row>
    <row r="7" spans="1:16" ht="12.75">
      <c r="A7" s="12" t="s">
        <v>10</v>
      </c>
      <c r="B7" s="4">
        <v>2</v>
      </c>
      <c r="C7" s="4"/>
      <c r="D7" s="4">
        <v>71.1</v>
      </c>
      <c r="E7" s="5">
        <f>C7-D7</f>
        <v>-71.1</v>
      </c>
      <c r="F7" s="6">
        <v>1</v>
      </c>
      <c r="G7" s="4"/>
      <c r="H7" s="4">
        <v>57.6</v>
      </c>
      <c r="I7" s="8">
        <f>G7-H7</f>
        <v>-57.6</v>
      </c>
      <c r="J7" s="6">
        <v>0</v>
      </c>
      <c r="K7" s="7"/>
      <c r="L7" s="7"/>
      <c r="M7" s="8"/>
      <c r="N7" s="7">
        <f t="shared" si="0"/>
        <v>-64.35</v>
      </c>
      <c r="O7" s="9">
        <f t="shared" si="1"/>
        <v>3</v>
      </c>
      <c r="P7" s="7">
        <f>ROUND(N7,1)*O7</f>
        <v>-193.20000000000002</v>
      </c>
    </row>
    <row r="8" spans="1:16" ht="12.75">
      <c r="A8" s="12" t="s">
        <v>11</v>
      </c>
      <c r="B8" s="4">
        <v>0</v>
      </c>
      <c r="C8" s="4"/>
      <c r="D8" s="4"/>
      <c r="E8" s="5"/>
      <c r="F8" s="6">
        <v>0</v>
      </c>
      <c r="G8" s="7"/>
      <c r="H8" s="7"/>
      <c r="I8" s="8"/>
      <c r="J8" s="6">
        <v>1</v>
      </c>
      <c r="K8" s="4"/>
      <c r="L8" s="4">
        <v>31.3</v>
      </c>
      <c r="M8" s="8">
        <f aca="true" t="shared" si="2" ref="M8:M38">K8-L8</f>
        <v>-31.3</v>
      </c>
      <c r="N8" s="7">
        <f t="shared" si="0"/>
        <v>-31.3</v>
      </c>
      <c r="O8" s="9">
        <f t="shared" si="1"/>
        <v>1</v>
      </c>
      <c r="P8" s="7">
        <f>ROUND(N8,1)*O8</f>
        <v>-31.3</v>
      </c>
    </row>
    <row r="9" spans="1:16" ht="12.75">
      <c r="A9" s="12" t="s">
        <v>12</v>
      </c>
      <c r="B9" s="4">
        <v>5</v>
      </c>
      <c r="C9" s="4"/>
      <c r="D9" s="4">
        <v>83.8</v>
      </c>
      <c r="E9" s="5">
        <f aca="true" t="shared" si="3" ref="E9:E14">C9-D9</f>
        <v>-83.8</v>
      </c>
      <c r="F9" s="6">
        <v>0</v>
      </c>
      <c r="G9" s="7"/>
      <c r="H9" s="7"/>
      <c r="I9" s="8"/>
      <c r="J9" s="6">
        <v>1</v>
      </c>
      <c r="K9" s="4"/>
      <c r="L9" s="4">
        <v>65.1</v>
      </c>
      <c r="M9" s="8">
        <f t="shared" si="2"/>
        <v>-65.1</v>
      </c>
      <c r="N9" s="7">
        <f t="shared" si="0"/>
        <v>-74.44999999999999</v>
      </c>
      <c r="O9" s="9">
        <f t="shared" si="1"/>
        <v>6</v>
      </c>
      <c r="P9" s="7">
        <f>ROUND(N9,1)*O9</f>
        <v>-447</v>
      </c>
    </row>
    <row r="10" spans="1:16" ht="12.75">
      <c r="A10" s="12" t="s">
        <v>13</v>
      </c>
      <c r="B10" s="4">
        <v>1</v>
      </c>
      <c r="C10" s="4"/>
      <c r="D10" s="4">
        <v>45.4</v>
      </c>
      <c r="E10" s="5">
        <f t="shared" si="3"/>
        <v>-45.4</v>
      </c>
      <c r="F10" s="6">
        <v>1</v>
      </c>
      <c r="G10" s="4"/>
      <c r="H10" s="4">
        <v>32.9</v>
      </c>
      <c r="I10" s="8">
        <f>G10-H10</f>
        <v>-32.9</v>
      </c>
      <c r="J10" s="6">
        <v>0</v>
      </c>
      <c r="K10" s="7"/>
      <c r="L10" s="7"/>
      <c r="M10" s="8"/>
      <c r="N10" s="7">
        <f t="shared" si="0"/>
        <v>-39.15</v>
      </c>
      <c r="O10" s="9">
        <f t="shared" si="1"/>
        <v>2</v>
      </c>
      <c r="P10" s="7">
        <f>ROUND(N10,1)*O10</f>
        <v>-78.4</v>
      </c>
    </row>
    <row r="11" spans="1:16" ht="12.75">
      <c r="A11" s="12" t="s">
        <v>14</v>
      </c>
      <c r="B11" s="4">
        <v>1</v>
      </c>
      <c r="C11" s="4"/>
      <c r="D11" s="4">
        <v>75.2</v>
      </c>
      <c r="E11" s="5">
        <f t="shared" si="3"/>
        <v>-75.2</v>
      </c>
      <c r="F11" s="6">
        <v>0</v>
      </c>
      <c r="G11" s="7"/>
      <c r="H11" s="7"/>
      <c r="I11" s="8"/>
      <c r="J11" s="6">
        <v>0</v>
      </c>
      <c r="K11" s="7"/>
      <c r="L11" s="7"/>
      <c r="M11" s="8"/>
      <c r="N11" s="7">
        <f t="shared" si="0"/>
        <v>-75.2</v>
      </c>
      <c r="O11" s="9">
        <f t="shared" si="1"/>
        <v>1</v>
      </c>
      <c r="P11" s="7">
        <f>ROUND(N11,1)*O11</f>
        <v>-75.2</v>
      </c>
    </row>
    <row r="12" spans="1:16" ht="12.75">
      <c r="A12" s="12" t="s">
        <v>15</v>
      </c>
      <c r="B12" s="4">
        <v>1</v>
      </c>
      <c r="C12" s="4"/>
      <c r="D12" s="4">
        <v>80.7</v>
      </c>
      <c r="E12" s="5">
        <f t="shared" si="3"/>
        <v>-80.7</v>
      </c>
      <c r="F12" s="6">
        <v>2</v>
      </c>
      <c r="G12" s="4"/>
      <c r="H12" s="4">
        <v>58.7</v>
      </c>
      <c r="I12" s="8">
        <f>G12-H12</f>
        <v>-58.7</v>
      </c>
      <c r="J12" s="6">
        <v>0</v>
      </c>
      <c r="K12" s="7"/>
      <c r="L12" s="7"/>
      <c r="M12" s="8"/>
      <c r="N12" s="7">
        <f t="shared" si="0"/>
        <v>-69.7</v>
      </c>
      <c r="O12" s="9">
        <f t="shared" si="1"/>
        <v>3</v>
      </c>
      <c r="P12" s="7">
        <f>ROUND(N12,1)*O12</f>
        <v>-209.10000000000002</v>
      </c>
    </row>
    <row r="13" spans="1:16" ht="12.75">
      <c r="A13" s="12" t="s">
        <v>16</v>
      </c>
      <c r="B13" s="4">
        <v>5</v>
      </c>
      <c r="C13" s="4"/>
      <c r="D13" s="4">
        <v>67.1</v>
      </c>
      <c r="E13" s="5">
        <f t="shared" si="3"/>
        <v>-67.1</v>
      </c>
      <c r="F13" s="6">
        <v>0</v>
      </c>
      <c r="G13" s="7"/>
      <c r="H13" s="7"/>
      <c r="I13" s="8"/>
      <c r="J13" s="6">
        <v>0</v>
      </c>
      <c r="K13" s="7"/>
      <c r="L13" s="7"/>
      <c r="M13" s="8"/>
      <c r="N13" s="7">
        <f t="shared" si="0"/>
        <v>-67.1</v>
      </c>
      <c r="O13" s="9">
        <f t="shared" si="1"/>
        <v>5</v>
      </c>
      <c r="P13" s="7">
        <f>ROUND(N13,1)*O13</f>
        <v>-335.5</v>
      </c>
    </row>
    <row r="14" spans="1:16" ht="12.75">
      <c r="A14" s="12" t="s">
        <v>17</v>
      </c>
      <c r="B14" s="4">
        <v>1</v>
      </c>
      <c r="C14" s="4"/>
      <c r="D14" s="4">
        <v>85.6</v>
      </c>
      <c r="E14" s="5">
        <f t="shared" si="3"/>
        <v>-85.6</v>
      </c>
      <c r="F14" s="6">
        <v>0</v>
      </c>
      <c r="G14" s="7"/>
      <c r="H14" s="7"/>
      <c r="I14" s="8"/>
      <c r="J14" s="6">
        <v>1</v>
      </c>
      <c r="K14" s="4"/>
      <c r="L14" s="4">
        <v>25.8</v>
      </c>
      <c r="M14" s="8">
        <f t="shared" si="2"/>
        <v>-25.8</v>
      </c>
      <c r="N14" s="7">
        <f t="shared" si="0"/>
        <v>-55.699999999999996</v>
      </c>
      <c r="O14" s="9">
        <f t="shared" si="1"/>
        <v>2</v>
      </c>
      <c r="P14" s="7">
        <f>ROUND(N14,1)*O14</f>
        <v>-111.4</v>
      </c>
    </row>
    <row r="15" spans="1:16" ht="12.75">
      <c r="A15" s="12" t="s">
        <v>29</v>
      </c>
      <c r="B15" s="4">
        <v>3</v>
      </c>
      <c r="C15" s="4"/>
      <c r="D15" s="4">
        <v>63.7</v>
      </c>
      <c r="E15" s="5">
        <f>C15-D15</f>
        <v>-63.7</v>
      </c>
      <c r="F15" s="6">
        <v>0</v>
      </c>
      <c r="G15" s="7"/>
      <c r="H15" s="7"/>
      <c r="I15" s="8"/>
      <c r="J15" s="6">
        <v>1</v>
      </c>
      <c r="K15" s="4"/>
      <c r="L15" s="4">
        <v>48.6</v>
      </c>
      <c r="M15" s="8">
        <f t="shared" si="2"/>
        <v>-48.6</v>
      </c>
      <c r="N15" s="7">
        <f t="shared" si="0"/>
        <v>-56.150000000000006</v>
      </c>
      <c r="O15" s="9">
        <f t="shared" si="1"/>
        <v>4</v>
      </c>
      <c r="P15" s="7">
        <f>ROUND(N15,1)*O15</f>
        <v>-224.8</v>
      </c>
    </row>
    <row r="16" spans="1:16" ht="12.75">
      <c r="A16" s="12" t="s">
        <v>30</v>
      </c>
      <c r="B16" s="4">
        <v>2</v>
      </c>
      <c r="C16" s="4"/>
      <c r="D16" s="4">
        <v>42.6</v>
      </c>
      <c r="E16" s="5">
        <f>C16-D16</f>
        <v>-42.6</v>
      </c>
      <c r="F16" s="6">
        <v>0</v>
      </c>
      <c r="G16" s="7"/>
      <c r="H16" s="7"/>
      <c r="I16" s="8"/>
      <c r="J16" s="6">
        <v>0</v>
      </c>
      <c r="K16" s="7"/>
      <c r="L16" s="7"/>
      <c r="M16" s="8"/>
      <c r="N16" s="7">
        <f t="shared" si="0"/>
        <v>-42.6</v>
      </c>
      <c r="O16" s="9">
        <f t="shared" si="1"/>
        <v>2</v>
      </c>
      <c r="P16" s="7">
        <f>ROUND(N16,1)*O16</f>
        <v>-85.2</v>
      </c>
    </row>
    <row r="17" spans="1:16" ht="12.75">
      <c r="A17" s="12" t="s">
        <v>40</v>
      </c>
      <c r="B17" s="4">
        <v>0</v>
      </c>
      <c r="C17" s="4"/>
      <c r="D17" s="4"/>
      <c r="E17" s="5"/>
      <c r="F17" s="6">
        <v>0</v>
      </c>
      <c r="G17" s="7"/>
      <c r="H17" s="7"/>
      <c r="I17" s="8"/>
      <c r="J17" s="6">
        <v>1</v>
      </c>
      <c r="K17" s="4"/>
      <c r="L17" s="4">
        <v>39.4</v>
      </c>
      <c r="M17" s="8">
        <f t="shared" si="2"/>
        <v>-39.4</v>
      </c>
      <c r="N17" s="7">
        <f t="shared" si="0"/>
        <v>-39.4</v>
      </c>
      <c r="O17" s="9">
        <f t="shared" si="1"/>
        <v>1</v>
      </c>
      <c r="P17" s="7">
        <f>ROUND(N17,1)*O17</f>
        <v>-39.4</v>
      </c>
    </row>
    <row r="18" spans="1:16" ht="12.75">
      <c r="A18" s="12" t="s">
        <v>45</v>
      </c>
      <c r="B18" s="4">
        <v>3</v>
      </c>
      <c r="C18" s="4"/>
      <c r="D18" s="4">
        <v>60.7</v>
      </c>
      <c r="E18" s="5">
        <f>C18-D18</f>
        <v>-60.7</v>
      </c>
      <c r="F18" s="6">
        <v>0</v>
      </c>
      <c r="G18" s="7"/>
      <c r="H18" s="7"/>
      <c r="I18" s="8"/>
      <c r="J18" s="6">
        <v>1</v>
      </c>
      <c r="K18" s="4"/>
      <c r="L18" s="4">
        <v>41.7</v>
      </c>
      <c r="M18" s="8">
        <f t="shared" si="2"/>
        <v>-41.7</v>
      </c>
      <c r="N18" s="7">
        <f t="shared" si="0"/>
        <v>-51.2</v>
      </c>
      <c r="O18" s="9">
        <f t="shared" si="1"/>
        <v>4</v>
      </c>
      <c r="P18" s="7">
        <f>ROUND(N18,1)*O18</f>
        <v>-204.8</v>
      </c>
    </row>
    <row r="19" spans="1:16" ht="12.75">
      <c r="A19" s="12" t="s">
        <v>18</v>
      </c>
      <c r="B19" s="4">
        <v>2</v>
      </c>
      <c r="C19" s="4"/>
      <c r="D19" s="4">
        <v>64.7</v>
      </c>
      <c r="E19" s="5">
        <f>C19-D19</f>
        <v>-64.7</v>
      </c>
      <c r="F19" s="6">
        <v>1</v>
      </c>
      <c r="G19" s="4"/>
      <c r="H19" s="4">
        <v>79.7</v>
      </c>
      <c r="I19" s="8">
        <f>G19-H19</f>
        <v>-79.7</v>
      </c>
      <c r="J19" s="6">
        <v>0</v>
      </c>
      <c r="K19" s="7"/>
      <c r="L19" s="7"/>
      <c r="M19" s="8"/>
      <c r="N19" s="7">
        <f t="shared" si="0"/>
        <v>-72.2</v>
      </c>
      <c r="O19" s="9">
        <f t="shared" si="1"/>
        <v>3</v>
      </c>
      <c r="P19" s="7">
        <f>ROUND(N19,1)*O19</f>
        <v>-216.60000000000002</v>
      </c>
    </row>
    <row r="20" spans="1:16" ht="12.75">
      <c r="A20" s="12" t="s">
        <v>39</v>
      </c>
      <c r="B20" s="4">
        <v>0</v>
      </c>
      <c r="C20" s="4"/>
      <c r="D20" s="4"/>
      <c r="E20" s="5"/>
      <c r="F20" s="6">
        <v>1</v>
      </c>
      <c r="G20" s="4"/>
      <c r="H20" s="4">
        <v>59.7</v>
      </c>
      <c r="I20" s="8">
        <f>G20-H20</f>
        <v>-59.7</v>
      </c>
      <c r="J20" s="6">
        <v>0</v>
      </c>
      <c r="K20" s="7"/>
      <c r="L20" s="7"/>
      <c r="M20" s="8"/>
      <c r="N20" s="7">
        <f t="shared" si="0"/>
        <v>-59.7</v>
      </c>
      <c r="O20" s="9">
        <f t="shared" si="1"/>
        <v>1</v>
      </c>
      <c r="P20" s="7">
        <f>ROUND(N20,1)*O20</f>
        <v>-59.7</v>
      </c>
    </row>
    <row r="21" spans="1:16" ht="12.75">
      <c r="A21" s="12" t="s">
        <v>19</v>
      </c>
      <c r="B21" s="4">
        <v>1</v>
      </c>
      <c r="C21" s="4"/>
      <c r="D21" s="4">
        <v>70.7</v>
      </c>
      <c r="E21" s="5">
        <f aca="true" t="shared" si="4" ref="E21:E27">C21-D21</f>
        <v>-70.7</v>
      </c>
      <c r="F21" s="6">
        <v>1</v>
      </c>
      <c r="G21" s="4"/>
      <c r="H21" s="4">
        <v>78.5</v>
      </c>
      <c r="I21" s="8">
        <f>G21-H21</f>
        <v>-78.5</v>
      </c>
      <c r="J21" s="6">
        <v>1</v>
      </c>
      <c r="K21" s="4"/>
      <c r="L21" s="4">
        <v>56.8</v>
      </c>
      <c r="M21" s="8">
        <f t="shared" si="2"/>
        <v>-56.8</v>
      </c>
      <c r="N21" s="7">
        <f t="shared" si="0"/>
        <v>-68.66666666666667</v>
      </c>
      <c r="O21" s="9">
        <f t="shared" si="1"/>
        <v>3</v>
      </c>
      <c r="P21" s="7">
        <f>ROUND(N21,1)*O21</f>
        <v>-206.10000000000002</v>
      </c>
    </row>
    <row r="22" spans="1:16" ht="12.75">
      <c r="A22" s="12" t="s">
        <v>31</v>
      </c>
      <c r="B22" s="4">
        <v>1</v>
      </c>
      <c r="C22" s="4"/>
      <c r="D22" s="4">
        <v>88.6</v>
      </c>
      <c r="E22" s="5">
        <f>C22-D22</f>
        <v>-88.6</v>
      </c>
      <c r="F22" s="6">
        <v>0</v>
      </c>
      <c r="G22" s="7"/>
      <c r="H22" s="7"/>
      <c r="I22" s="8"/>
      <c r="J22" s="6">
        <v>1</v>
      </c>
      <c r="K22" s="4"/>
      <c r="L22" s="4">
        <v>65.1</v>
      </c>
      <c r="M22" s="8">
        <f t="shared" si="2"/>
        <v>-65.1</v>
      </c>
      <c r="N22" s="7">
        <f t="shared" si="0"/>
        <v>-76.85</v>
      </c>
      <c r="O22" s="9">
        <f t="shared" si="1"/>
        <v>2</v>
      </c>
      <c r="P22" s="7">
        <f>ROUND(N22,1)*O22</f>
        <v>-153.8</v>
      </c>
    </row>
    <row r="23" spans="1:16" ht="12.75">
      <c r="A23" s="12" t="s">
        <v>32</v>
      </c>
      <c r="B23" s="4">
        <v>2</v>
      </c>
      <c r="C23" s="4"/>
      <c r="D23" s="4">
        <v>69.2</v>
      </c>
      <c r="E23" s="5">
        <f>C23-D23</f>
        <v>-69.2</v>
      </c>
      <c r="F23" s="6">
        <v>0</v>
      </c>
      <c r="G23" s="7"/>
      <c r="H23" s="7"/>
      <c r="I23" s="8"/>
      <c r="J23" s="6">
        <v>1</v>
      </c>
      <c r="K23" s="4"/>
      <c r="L23" s="4">
        <v>82.9</v>
      </c>
      <c r="M23" s="8">
        <f t="shared" si="2"/>
        <v>-82.9</v>
      </c>
      <c r="N23" s="7">
        <f t="shared" si="0"/>
        <v>-76.05000000000001</v>
      </c>
      <c r="O23" s="9">
        <f t="shared" si="1"/>
        <v>3</v>
      </c>
      <c r="P23" s="7">
        <f>ROUND(N23,1)*O23</f>
        <v>-228.29999999999998</v>
      </c>
    </row>
    <row r="24" spans="1:16" ht="12.75">
      <c r="A24" s="12" t="s">
        <v>33</v>
      </c>
      <c r="B24" s="4">
        <v>1</v>
      </c>
      <c r="C24" s="4"/>
      <c r="D24" s="4">
        <v>71.8</v>
      </c>
      <c r="E24" s="5">
        <f>C24-D24</f>
        <v>-71.8</v>
      </c>
      <c r="F24" s="6">
        <v>0</v>
      </c>
      <c r="G24" s="7"/>
      <c r="H24" s="7"/>
      <c r="I24" s="8"/>
      <c r="J24" s="6">
        <v>1</v>
      </c>
      <c r="K24" s="4"/>
      <c r="L24" s="4">
        <v>52.4</v>
      </c>
      <c r="M24" s="8">
        <f t="shared" si="2"/>
        <v>-52.4</v>
      </c>
      <c r="N24" s="7">
        <f t="shared" si="0"/>
        <v>-62.099999999999994</v>
      </c>
      <c r="O24" s="9">
        <f t="shared" si="1"/>
        <v>2</v>
      </c>
      <c r="P24" s="7">
        <f>ROUND(N24,1)*O24</f>
        <v>-124.2</v>
      </c>
    </row>
    <row r="25" spans="1:16" ht="12.75">
      <c r="A25" s="12" t="s">
        <v>20</v>
      </c>
      <c r="B25" s="4">
        <v>1</v>
      </c>
      <c r="C25" s="4"/>
      <c r="D25" s="4">
        <v>66.6</v>
      </c>
      <c r="E25" s="5">
        <f t="shared" si="4"/>
        <v>-66.6</v>
      </c>
      <c r="F25" s="6">
        <v>0</v>
      </c>
      <c r="G25" s="7"/>
      <c r="H25" s="7"/>
      <c r="I25" s="8"/>
      <c r="J25" s="6">
        <v>0</v>
      </c>
      <c r="K25" s="7"/>
      <c r="L25" s="7"/>
      <c r="M25" s="8"/>
      <c r="N25" s="7">
        <f t="shared" si="0"/>
        <v>-66.6</v>
      </c>
      <c r="O25" s="9">
        <f t="shared" si="1"/>
        <v>1</v>
      </c>
      <c r="P25" s="7">
        <f>ROUND(N25,1)*O25</f>
        <v>-66.6</v>
      </c>
    </row>
    <row r="26" spans="1:16" ht="12.75">
      <c r="A26" s="12" t="s">
        <v>21</v>
      </c>
      <c r="B26" s="4">
        <v>2</v>
      </c>
      <c r="C26" s="4"/>
      <c r="D26" s="4">
        <v>48</v>
      </c>
      <c r="E26" s="5">
        <f t="shared" si="4"/>
        <v>-48</v>
      </c>
      <c r="F26" s="6">
        <v>0</v>
      </c>
      <c r="G26" s="7"/>
      <c r="H26" s="7"/>
      <c r="I26" s="8"/>
      <c r="J26" s="6">
        <v>1</v>
      </c>
      <c r="K26" s="4"/>
      <c r="L26" s="4">
        <v>31.4</v>
      </c>
      <c r="M26" s="8">
        <f t="shared" si="2"/>
        <v>-31.4</v>
      </c>
      <c r="N26" s="7">
        <f t="shared" si="0"/>
        <v>-39.7</v>
      </c>
      <c r="O26" s="9">
        <f t="shared" si="1"/>
        <v>3</v>
      </c>
      <c r="P26" s="7">
        <f>ROUND(N26,1)*O26</f>
        <v>-119.10000000000001</v>
      </c>
    </row>
    <row r="27" spans="1:16" ht="12.75">
      <c r="A27" s="12" t="s">
        <v>22</v>
      </c>
      <c r="B27" s="4">
        <v>4</v>
      </c>
      <c r="C27" s="4"/>
      <c r="D27" s="4">
        <v>77.2</v>
      </c>
      <c r="E27" s="5">
        <f t="shared" si="4"/>
        <v>-77.2</v>
      </c>
      <c r="F27" s="6">
        <v>1</v>
      </c>
      <c r="G27" s="4"/>
      <c r="H27" s="4">
        <v>55.5</v>
      </c>
      <c r="I27" s="8">
        <f>G27-H27</f>
        <v>-55.5</v>
      </c>
      <c r="J27" s="6">
        <v>1</v>
      </c>
      <c r="K27" s="4"/>
      <c r="L27" s="4">
        <v>76</v>
      </c>
      <c r="M27" s="8">
        <f t="shared" si="2"/>
        <v>-76</v>
      </c>
      <c r="N27" s="7">
        <f t="shared" si="0"/>
        <v>-69.56666666666666</v>
      </c>
      <c r="O27" s="9">
        <f t="shared" si="1"/>
        <v>6</v>
      </c>
      <c r="P27" s="7">
        <f>ROUND(N27,1)*O27</f>
        <v>-417.59999999999997</v>
      </c>
    </row>
    <row r="28" spans="1:16" ht="12.75">
      <c r="A28" s="12" t="s">
        <v>34</v>
      </c>
      <c r="B28" s="4">
        <v>1</v>
      </c>
      <c r="C28" s="4"/>
      <c r="D28" s="4">
        <v>64.4</v>
      </c>
      <c r="E28" s="5">
        <f>C28-D28</f>
        <v>-64.4</v>
      </c>
      <c r="F28" s="6">
        <v>0</v>
      </c>
      <c r="G28" s="7"/>
      <c r="H28" s="7"/>
      <c r="I28" s="8"/>
      <c r="J28" s="6">
        <v>0</v>
      </c>
      <c r="K28" s="7"/>
      <c r="L28" s="7"/>
      <c r="M28" s="8"/>
      <c r="N28" s="7">
        <f t="shared" si="0"/>
        <v>-64.4</v>
      </c>
      <c r="O28" s="9">
        <f t="shared" si="1"/>
        <v>1</v>
      </c>
      <c r="P28" s="7">
        <f>ROUND(N28,1)*O28</f>
        <v>-64.4</v>
      </c>
    </row>
    <row r="29" spans="1:16" ht="12.75">
      <c r="A29" s="12" t="s">
        <v>35</v>
      </c>
      <c r="B29" s="4">
        <v>2</v>
      </c>
      <c r="C29" s="4"/>
      <c r="D29" s="4">
        <v>77.7</v>
      </c>
      <c r="E29" s="5">
        <f>C29-D29</f>
        <v>-77.7</v>
      </c>
      <c r="F29" s="6">
        <v>1</v>
      </c>
      <c r="G29" s="4"/>
      <c r="H29" s="4">
        <v>50.4</v>
      </c>
      <c r="I29" s="8">
        <f>G29-H29</f>
        <v>-50.4</v>
      </c>
      <c r="J29" s="6">
        <v>1</v>
      </c>
      <c r="K29" s="4"/>
      <c r="L29" s="4">
        <v>71.4</v>
      </c>
      <c r="M29" s="8">
        <f t="shared" si="2"/>
        <v>-71.4</v>
      </c>
      <c r="N29" s="7">
        <f t="shared" si="0"/>
        <v>-66.5</v>
      </c>
      <c r="O29" s="9">
        <f t="shared" si="1"/>
        <v>4</v>
      </c>
      <c r="P29" s="7">
        <f>ROUND(N29,1)*O29</f>
        <v>-266</v>
      </c>
    </row>
    <row r="30" spans="1:16" ht="12.75">
      <c r="A30" s="12" t="s">
        <v>23</v>
      </c>
      <c r="B30" s="4">
        <v>0</v>
      </c>
      <c r="C30" s="4"/>
      <c r="D30" s="4"/>
      <c r="E30" s="5"/>
      <c r="F30" s="6">
        <v>0</v>
      </c>
      <c r="G30" s="7"/>
      <c r="H30" s="7"/>
      <c r="I30" s="8"/>
      <c r="J30" s="6">
        <v>1</v>
      </c>
      <c r="K30" s="4"/>
      <c r="L30" s="4">
        <v>72</v>
      </c>
      <c r="M30" s="8">
        <f t="shared" si="2"/>
        <v>-72</v>
      </c>
      <c r="N30" s="7">
        <f t="shared" si="0"/>
        <v>-72</v>
      </c>
      <c r="O30" s="9">
        <f t="shared" si="1"/>
        <v>1</v>
      </c>
      <c r="P30" s="7">
        <f>ROUND(N30,1)*O30</f>
        <v>-72</v>
      </c>
    </row>
    <row r="31" spans="1:16" ht="12.75">
      <c r="A31" s="12" t="s">
        <v>36</v>
      </c>
      <c r="B31" s="4">
        <v>1</v>
      </c>
      <c r="C31" s="4"/>
      <c r="D31" s="4">
        <v>95.1</v>
      </c>
      <c r="E31" s="5">
        <f>C31-D31</f>
        <v>-95.1</v>
      </c>
      <c r="F31" s="6">
        <v>0</v>
      </c>
      <c r="G31" s="7"/>
      <c r="H31" s="7"/>
      <c r="I31" s="8"/>
      <c r="J31" s="6">
        <v>1</v>
      </c>
      <c r="K31" s="4"/>
      <c r="L31" s="4">
        <v>66</v>
      </c>
      <c r="M31" s="8">
        <f t="shared" si="2"/>
        <v>-66</v>
      </c>
      <c r="N31" s="7">
        <f t="shared" si="0"/>
        <v>-80.55</v>
      </c>
      <c r="O31" s="9">
        <f t="shared" si="1"/>
        <v>2</v>
      </c>
      <c r="P31" s="7">
        <f>ROUND(N31,1)*O31</f>
        <v>-161.2</v>
      </c>
    </row>
    <row r="32" spans="1:16" ht="12.75">
      <c r="A32" s="12" t="s">
        <v>24</v>
      </c>
      <c r="B32" s="4">
        <v>1</v>
      </c>
      <c r="C32" s="4"/>
      <c r="D32" s="4">
        <v>90.3</v>
      </c>
      <c r="E32" s="5">
        <f>C32-D32</f>
        <v>-90.3</v>
      </c>
      <c r="F32" s="6">
        <v>1</v>
      </c>
      <c r="G32" s="4"/>
      <c r="H32" s="4">
        <v>35.2</v>
      </c>
      <c r="I32" s="8">
        <f>G32-H32</f>
        <v>-35.2</v>
      </c>
      <c r="J32" s="6">
        <v>0</v>
      </c>
      <c r="K32" s="7"/>
      <c r="L32" s="7"/>
      <c r="M32" s="8"/>
      <c r="N32" s="7">
        <f t="shared" si="0"/>
        <v>-62.75</v>
      </c>
      <c r="O32" s="9">
        <f t="shared" si="1"/>
        <v>2</v>
      </c>
      <c r="P32" s="7">
        <f>ROUND(N32,1)*O32</f>
        <v>-125.6</v>
      </c>
    </row>
    <row r="33" spans="1:16" ht="12.75">
      <c r="A33" s="12" t="s">
        <v>25</v>
      </c>
      <c r="B33" s="4">
        <v>2</v>
      </c>
      <c r="C33" s="4"/>
      <c r="D33" s="4">
        <v>68.3</v>
      </c>
      <c r="E33" s="5">
        <f>C33-D33</f>
        <v>-68.3</v>
      </c>
      <c r="F33" s="6">
        <v>0</v>
      </c>
      <c r="G33" s="7"/>
      <c r="H33" s="7"/>
      <c r="I33" s="8"/>
      <c r="J33" s="6">
        <v>1</v>
      </c>
      <c r="K33" s="4"/>
      <c r="L33" s="4">
        <v>39.5</v>
      </c>
      <c r="M33" s="8">
        <f t="shared" si="2"/>
        <v>-39.5</v>
      </c>
      <c r="N33" s="7">
        <f t="shared" si="0"/>
        <v>-53.9</v>
      </c>
      <c r="O33" s="9">
        <f t="shared" si="1"/>
        <v>3</v>
      </c>
      <c r="P33" s="7">
        <f>ROUND(N33,1)*O33</f>
        <v>-161.7</v>
      </c>
    </row>
    <row r="34" spans="1:16" ht="12.75">
      <c r="A34" s="12" t="s">
        <v>26</v>
      </c>
      <c r="B34" s="4">
        <v>1</v>
      </c>
      <c r="C34" s="4"/>
      <c r="D34" s="4">
        <v>85.5</v>
      </c>
      <c r="E34" s="5">
        <f>C34-D34</f>
        <v>-85.5</v>
      </c>
      <c r="F34" s="6">
        <v>0</v>
      </c>
      <c r="G34" s="7"/>
      <c r="H34" s="7"/>
      <c r="I34" s="8"/>
      <c r="J34" s="6">
        <v>1</v>
      </c>
      <c r="K34" s="4"/>
      <c r="L34" s="4">
        <v>55.1</v>
      </c>
      <c r="M34" s="8">
        <f t="shared" si="2"/>
        <v>-55.1</v>
      </c>
      <c r="N34" s="7">
        <f t="shared" si="0"/>
        <v>-70.3</v>
      </c>
      <c r="O34" s="9">
        <f t="shared" si="1"/>
        <v>2</v>
      </c>
      <c r="P34" s="7">
        <f>ROUND(N34,1)*O34</f>
        <v>-140.6</v>
      </c>
    </row>
    <row r="35" spans="1:16" ht="12.75">
      <c r="A35" s="12" t="s">
        <v>41</v>
      </c>
      <c r="B35" s="4">
        <v>0</v>
      </c>
      <c r="C35" s="4"/>
      <c r="D35" s="4"/>
      <c r="E35" s="5"/>
      <c r="F35" s="6">
        <v>0</v>
      </c>
      <c r="G35" s="7"/>
      <c r="H35" s="7"/>
      <c r="I35" s="8"/>
      <c r="J35" s="6">
        <v>1</v>
      </c>
      <c r="K35" s="4"/>
      <c r="L35" s="4">
        <v>65.2</v>
      </c>
      <c r="M35" s="8">
        <f t="shared" si="2"/>
        <v>-65.2</v>
      </c>
      <c r="N35" s="7">
        <f t="shared" si="0"/>
        <v>-65.2</v>
      </c>
      <c r="O35" s="9">
        <f t="shared" si="1"/>
        <v>1</v>
      </c>
      <c r="P35" s="7">
        <f>ROUND(N35,1)*O35</f>
        <v>-65.2</v>
      </c>
    </row>
    <row r="36" spans="1:16" ht="12.75">
      <c r="A36" s="12" t="s">
        <v>44</v>
      </c>
      <c r="B36" s="4">
        <v>0</v>
      </c>
      <c r="C36" s="4"/>
      <c r="D36" s="4"/>
      <c r="E36" s="5"/>
      <c r="F36" s="6">
        <v>0</v>
      </c>
      <c r="G36" s="7"/>
      <c r="H36" s="7"/>
      <c r="I36" s="8"/>
      <c r="J36" s="6">
        <v>2</v>
      </c>
      <c r="K36" s="4"/>
      <c r="L36" s="4">
        <v>51.8</v>
      </c>
      <c r="M36" s="8">
        <f t="shared" si="2"/>
        <v>-51.8</v>
      </c>
      <c r="N36" s="7">
        <f t="shared" si="0"/>
        <v>-51.8</v>
      </c>
      <c r="O36" s="9">
        <f t="shared" si="1"/>
        <v>2</v>
      </c>
      <c r="P36" s="7">
        <f>ROUND(N36,1)*O36</f>
        <v>-103.6</v>
      </c>
    </row>
    <row r="37" spans="1:16" ht="12.75">
      <c r="A37" s="12" t="s">
        <v>37</v>
      </c>
      <c r="B37" s="4">
        <v>4</v>
      </c>
      <c r="C37" s="4"/>
      <c r="D37" s="4">
        <v>68.1</v>
      </c>
      <c r="E37" s="5">
        <f>C37-D37</f>
        <v>-68.1</v>
      </c>
      <c r="F37" s="6">
        <v>0</v>
      </c>
      <c r="G37" s="7"/>
      <c r="H37" s="7"/>
      <c r="I37" s="8"/>
      <c r="J37" s="6">
        <v>0</v>
      </c>
      <c r="K37" s="7"/>
      <c r="L37" s="7"/>
      <c r="M37" s="8"/>
      <c r="N37" s="7">
        <f t="shared" si="0"/>
        <v>-68.1</v>
      </c>
      <c r="O37" s="9">
        <f t="shared" si="1"/>
        <v>4</v>
      </c>
      <c r="P37" s="7">
        <f>ROUND(N37,1)*O37</f>
        <v>-272.4</v>
      </c>
    </row>
    <row r="38" spans="1:16" ht="12.75">
      <c r="A38" s="12" t="s">
        <v>42</v>
      </c>
      <c r="B38" s="4">
        <v>0</v>
      </c>
      <c r="C38" s="4"/>
      <c r="D38" s="4"/>
      <c r="E38" s="5"/>
      <c r="F38" s="6">
        <v>0</v>
      </c>
      <c r="G38" s="7"/>
      <c r="H38" s="7"/>
      <c r="I38" s="8"/>
      <c r="J38" s="6">
        <v>1</v>
      </c>
      <c r="K38" s="4"/>
      <c r="L38" s="4">
        <v>26.1</v>
      </c>
      <c r="M38" s="8">
        <f t="shared" si="2"/>
        <v>-26.1</v>
      </c>
      <c r="N38" s="7">
        <f t="shared" si="0"/>
        <v>-26.1</v>
      </c>
      <c r="O38" s="9">
        <f t="shared" si="1"/>
        <v>1</v>
      </c>
      <c r="P38" s="7">
        <f>ROUND(N38,1)*O38</f>
        <v>-26.1</v>
      </c>
    </row>
    <row r="39" spans="1:16" ht="12.75">
      <c r="A39" s="12" t="s">
        <v>38</v>
      </c>
      <c r="B39" s="4">
        <v>2</v>
      </c>
      <c r="C39" s="4"/>
      <c r="D39" s="4">
        <v>68.7</v>
      </c>
      <c r="E39" s="5">
        <f>C39-D39</f>
        <v>-68.7</v>
      </c>
      <c r="F39" s="6">
        <v>0</v>
      </c>
      <c r="G39" s="7"/>
      <c r="H39" s="7"/>
      <c r="I39" s="8"/>
      <c r="J39" s="6">
        <v>0</v>
      </c>
      <c r="K39" s="7"/>
      <c r="L39" s="7"/>
      <c r="M39" s="8"/>
      <c r="N39" s="7">
        <f t="shared" si="0"/>
        <v>-68.7</v>
      </c>
      <c r="O39" s="9">
        <f t="shared" si="1"/>
        <v>2</v>
      </c>
      <c r="P39" s="7">
        <f>ROUND(N39,1)*O39</f>
        <v>-137.4</v>
      </c>
    </row>
    <row r="40" spans="1:16" ht="12.75">
      <c r="A40" s="13" t="s">
        <v>27</v>
      </c>
      <c r="B40" s="14">
        <f>SUM(B5:B39)</f>
        <v>54</v>
      </c>
      <c r="C40" s="15"/>
      <c r="D40" s="15"/>
      <c r="E40" s="16">
        <f>AVERAGE(E5:E39)</f>
        <v>-70.73703703703704</v>
      </c>
      <c r="F40" s="14">
        <f>SUM(F5:F39)</f>
        <v>12</v>
      </c>
      <c r="G40" s="15"/>
      <c r="H40" s="15"/>
      <c r="I40" s="16">
        <f>AVERAGE(I5:I39)</f>
        <v>-57.72727272727273</v>
      </c>
      <c r="J40" s="14">
        <f>SUM(J5:J39)</f>
        <v>23</v>
      </c>
      <c r="K40" s="15"/>
      <c r="L40" s="15"/>
      <c r="M40" s="16">
        <f>AVERAGE(M32:M39)</f>
        <v>-47.540000000000006</v>
      </c>
      <c r="N40" s="17"/>
      <c r="O40" s="18">
        <f>SUM(O5:O39)</f>
        <v>89</v>
      </c>
      <c r="P40" s="19"/>
    </row>
  </sheetData>
  <mergeCells count="4">
    <mergeCell ref="A1:P1"/>
    <mergeCell ref="B3:E3"/>
    <mergeCell ref="F3:I3"/>
    <mergeCell ref="J3:M3"/>
  </mergeCells>
  <printOptions/>
  <pageMargins left="0.5" right="0.25" top="0.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2000-11-17T16:20:15Z</cp:lastPrinted>
  <dcterms:created xsi:type="dcterms:W3CDTF">2000-11-15T21:35:51Z</dcterms:created>
  <dcterms:modified xsi:type="dcterms:W3CDTF">2001-01-24T00:35:15Z</dcterms:modified>
  <cp:category/>
  <cp:version/>
  <cp:contentType/>
  <cp:contentStatus/>
</cp:coreProperties>
</file>